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Example" sheetId="2" state="visible" r:id="rId2"/>
    <sheet xmlns:r="http://schemas.openxmlformats.org/officeDocument/2006/relationships" name="Your Company" sheetId="3" state="visible" r:id="rId3"/>
    <sheet xmlns:r="http://schemas.openxmlformats.org/officeDocument/2006/relationships" name="Notes &amp; Definitions" sheetId="4" state="visible" r:id="rId4"/>
  </sheets>
  <definedNames/>
  <calcPr calcId="124519" fullCalcOnLoad="1"/>
</workbook>
</file>

<file path=xl/styles.xml><?xml version="1.0" encoding="utf-8"?>
<styleSheet xmlns="http://schemas.openxmlformats.org/spreadsheetml/2006/main">
  <numFmts count="2">
    <numFmt numFmtId="164" formatCode="$#,##0_);($#,##0);&quot;-&quot;_)"/>
    <numFmt numFmtId="165" formatCode="#,##0_);(#,##0);&quot;-&quot;_)"/>
  </numFmts>
  <fonts count="19">
    <font>
      <name val="Calibri"/>
      <family val="2"/>
      <color theme="1"/>
      <sz val="11"/>
      <scheme val="minor"/>
    </font>
    <font>
      <name val="Calibri"/>
      <b val="1"/>
      <color rgb="FF1B2A4A"/>
      <sz val="10"/>
    </font>
    <font>
      <name val="Calibri"/>
      <b val="1"/>
      <color rgb="FF1B2A4A"/>
      <sz val="26"/>
    </font>
    <font>
      <name val="Calibri"/>
      <i val="1"/>
      <color rgb="FF1E1E2E"/>
      <sz val="12"/>
    </font>
    <font>
      <name val="Calibri"/>
      <b val="1"/>
      <color rgb="FF1B2A4A"/>
      <sz val="14"/>
    </font>
    <font>
      <name val="Calibri"/>
      <color rgb="FF1E1E2E"/>
      <sz val="11"/>
    </font>
    <font>
      <name val="Calibri"/>
      <b val="1"/>
      <color rgb="FF1B2A4A"/>
      <sz val="9"/>
    </font>
    <font>
      <name val="Calibri"/>
      <i val="1"/>
      <color rgb="FF1E1E2E"/>
      <sz val="9"/>
    </font>
    <font>
      <name val="Calibri"/>
      <b val="1"/>
      <color rgb="FF1B2A4A"/>
      <sz val="16"/>
    </font>
    <font>
      <name val="Calibri"/>
      <b val="1"/>
      <color rgb="FF1B2A4A"/>
      <sz val="11"/>
    </font>
    <font>
      <name val="Calibri"/>
      <b val="1"/>
      <color rgb="FFFFFFFF"/>
      <sz val="10"/>
    </font>
    <font>
      <name val="Calibri"/>
      <b val="1"/>
      <color rgb="FFFFFFFF"/>
      <sz val="9"/>
    </font>
    <font>
      <name val="Calibri"/>
      <b val="1"/>
      <sz val="10"/>
    </font>
    <font>
      <name val="Calibri"/>
      <sz val="10"/>
    </font>
    <font>
      <name val="Calibri"/>
      <b val="1"/>
      <i val="1"/>
      <color rgb="FF1B2A4A"/>
      <sz val="10"/>
    </font>
    <font>
      <name val="Calibri"/>
      <color rgb="FF1E1E2E"/>
      <sz val="10"/>
    </font>
    <font>
      <name val="Calibri"/>
      <i val="1"/>
      <color rgb="FF1B2A4A"/>
      <sz val="9"/>
    </font>
    <font>
      <name val="Calibri"/>
      <i val="1"/>
      <color rgb="FF1E1E2E"/>
      <sz val="10"/>
    </font>
    <font>
      <name val="Calibri"/>
      <b val="1"/>
      <color rgb="FF1B2A4A"/>
      <sz val="12"/>
    </font>
  </fonts>
  <fills count="7">
    <fill>
      <patternFill/>
    </fill>
    <fill>
      <patternFill patternType="gray125"/>
    </fill>
    <fill>
      <patternFill patternType="solid">
        <fgColor rgb="FF1B2A4A"/>
      </patternFill>
    </fill>
    <fill>
      <patternFill patternType="solid">
        <fgColor rgb="FFC9A84C"/>
      </patternFill>
    </fill>
    <fill>
      <patternFill patternType="solid">
        <fgColor rgb="FFFDF6E3"/>
      </patternFill>
    </fill>
    <fill>
      <patternFill patternType="solid">
        <fgColor rgb="FFEEF1F7"/>
      </patternFill>
    </fill>
    <fill>
      <patternFill patternType="solid">
        <fgColor rgb="FFFFF8CC"/>
      </patternFill>
    </fill>
  </fills>
  <borders count="2">
    <border>
      <left/>
      <right/>
      <top/>
      <bottom/>
      <diagonal/>
    </border>
    <border>
      <left style="thin">
        <color rgb="FFB8BFCD"/>
      </left>
      <right style="thin">
        <color rgb="FFB8BFCD"/>
      </right>
      <top style="thin">
        <color rgb="FFB8BFCD"/>
      </top>
      <bottom style="thin">
        <color rgb="FFB8BFCD"/>
      </bottom>
    </border>
  </borders>
  <cellStyleXfs count="1">
    <xf numFmtId="0" fontId="0" fillId="0" borderId="0"/>
  </cellStyleXfs>
  <cellXfs count="47">
    <xf numFmtId="0" fontId="0" fillId="0" borderId="0" pivotButton="0" quotePrefix="0" xfId="0"/>
    <xf numFmtId="0" fontId="0" fillId="2" borderId="0" pivotButton="0" quotePrefix="0" xfId="0"/>
    <xf numFmtId="0" fontId="0" fillId="3" borderId="0" pivotButton="0" quotePrefix="0" xfId="0"/>
    <xf numFmtId="0" fontId="1" fillId="0" borderId="0" applyAlignment="1" pivotButton="0" quotePrefix="0" xfId="0">
      <alignment horizontal="left"/>
    </xf>
    <xf numFmtId="0" fontId="2" fillId="0" borderId="0" applyAlignment="1" pivotButton="0" quotePrefix="0" xfId="0">
      <alignment horizontal="left"/>
    </xf>
    <xf numFmtId="0" fontId="3" fillId="0" borderId="0" applyAlignment="1" pivotButton="0" quotePrefix="0" xfId="0">
      <alignment horizontal="left"/>
    </xf>
    <xf numFmtId="0" fontId="4" fillId="0" borderId="0" pivotButton="0" quotePrefix="0" xfId="0"/>
    <xf numFmtId="0" fontId="5" fillId="0" borderId="0" applyAlignment="1" pivotButton="0" quotePrefix="0" xfId="0">
      <alignment horizontal="left" vertical="top" wrapText="1"/>
    </xf>
    <xf numFmtId="0" fontId="5" fillId="0" borderId="0" pivotButton="0" quotePrefix="0" xfId="0"/>
    <xf numFmtId="0" fontId="6" fillId="4" borderId="0" pivotButton="0" quotePrefix="0" xfId="0"/>
    <xf numFmtId="0" fontId="0" fillId="4" borderId="0" pivotButton="0" quotePrefix="0" xfId="0"/>
    <xf numFmtId="0" fontId="7" fillId="4" borderId="0" applyAlignment="1" pivotButton="0" quotePrefix="0" xfId="0">
      <alignment horizontal="left" vertical="top" wrapText="1"/>
    </xf>
    <xf numFmtId="0" fontId="8" fillId="0" borderId="0" pivotButton="0" quotePrefix="0" xfId="0"/>
    <xf numFmtId="0" fontId="9" fillId="0" borderId="0" pivotButton="0" quotePrefix="0" xfId="0"/>
    <xf numFmtId="0" fontId="10" fillId="2" borderId="1" applyAlignment="1" pivotButton="0" quotePrefix="0" xfId="0">
      <alignment horizontal="left" vertical="center" wrapText="1"/>
    </xf>
    <xf numFmtId="0" fontId="0" fillId="2" borderId="1" pivotButton="0" quotePrefix="0" xfId="0"/>
    <xf numFmtId="0" fontId="11" fillId="2" borderId="1" applyAlignment="1" pivotButton="0" quotePrefix="0" xfId="0">
      <alignment horizontal="center" vertical="center" wrapText="1"/>
    </xf>
    <xf numFmtId="0" fontId="12" fillId="5" borderId="1" applyAlignment="1" pivotButton="0" quotePrefix="0" xfId="0">
      <alignment horizontal="left"/>
    </xf>
    <xf numFmtId="0" fontId="0" fillId="0" borderId="1" pivotButton="0" quotePrefix="0" xfId="0"/>
    <xf numFmtId="164" fontId="13" fillId="0" borderId="1" applyAlignment="1" pivotButton="0" quotePrefix="0" xfId="0">
      <alignment horizontal="right"/>
    </xf>
    <xf numFmtId="165" fontId="13" fillId="0" borderId="1" applyAlignment="1" pivotButton="0" quotePrefix="0" xfId="0">
      <alignment horizontal="right"/>
    </xf>
    <xf numFmtId="165" fontId="1" fillId="4" borderId="1" applyAlignment="1" pivotButton="0" quotePrefix="0" xfId="0">
      <alignment horizontal="right"/>
    </xf>
    <xf numFmtId="0" fontId="1" fillId="4" borderId="1" applyAlignment="1" pivotButton="0" quotePrefix="0" xfId="0">
      <alignment horizontal="left"/>
    </xf>
    <xf numFmtId="164" fontId="12" fillId="4" borderId="1" applyAlignment="1" pivotButton="0" quotePrefix="0" xfId="0">
      <alignment horizontal="right"/>
    </xf>
    <xf numFmtId="165" fontId="12" fillId="4" borderId="1" applyAlignment="1" pivotButton="0" quotePrefix="0" xfId="0">
      <alignment horizontal="right"/>
    </xf>
    <xf numFmtId="165" fontId="1" fillId="3" borderId="1" applyAlignment="1" pivotButton="0" quotePrefix="0" xfId="0">
      <alignment horizontal="right"/>
    </xf>
    <xf numFmtId="0" fontId="10" fillId="2" borderId="1" applyAlignment="1" pivotButton="0" quotePrefix="0" xfId="0">
      <alignment horizontal="left" vertical="center"/>
    </xf>
    <xf numFmtId="0" fontId="10" fillId="2" borderId="1" applyAlignment="1" pivotButton="0" quotePrefix="0" xfId="0">
      <alignment horizontal="center" vertical="center" wrapText="1"/>
    </xf>
    <xf numFmtId="0" fontId="14" fillId="5" borderId="1" applyAlignment="1" pivotButton="0" quotePrefix="0" xfId="0">
      <alignment horizontal="left"/>
    </xf>
    <xf numFmtId="0" fontId="0" fillId="5" borderId="1" pivotButton="0" quotePrefix="0" xfId="0"/>
    <xf numFmtId="0" fontId="15" fillId="0" borderId="1" applyAlignment="1" pivotButton="0" quotePrefix="0" xfId="0">
      <alignment horizontal="left" indent="1"/>
    </xf>
    <xf numFmtId="0" fontId="1" fillId="3" borderId="1" applyAlignment="1" pivotButton="0" quotePrefix="0" xfId="0">
      <alignment horizontal="left"/>
    </xf>
    <xf numFmtId="164" fontId="1" fillId="3" borderId="1" applyAlignment="1" pivotButton="0" quotePrefix="0" xfId="0">
      <alignment horizontal="right"/>
    </xf>
    <xf numFmtId="164" fontId="12" fillId="5" borderId="1" applyAlignment="1" pivotButton="0" quotePrefix="0" xfId="0">
      <alignment horizontal="right"/>
    </xf>
    <xf numFmtId="0" fontId="14" fillId="4" borderId="1" applyAlignment="1" pivotButton="0" quotePrefix="0" xfId="0">
      <alignment horizontal="left"/>
    </xf>
    <xf numFmtId="165" fontId="14" fillId="4" borderId="1" applyAlignment="1" pivotButton="0" quotePrefix="0" xfId="0">
      <alignment horizontal="right"/>
    </xf>
    <xf numFmtId="0" fontId="16" fillId="0" borderId="0" applyAlignment="1" pivotButton="0" quotePrefix="0" xfId="0">
      <alignment horizontal="left" wrapText="1"/>
    </xf>
    <xf numFmtId="164" fontId="13" fillId="6" borderId="1" applyAlignment="1" pivotButton="0" quotePrefix="0" xfId="0">
      <alignment horizontal="right"/>
    </xf>
    <xf numFmtId="165" fontId="13" fillId="6" borderId="1" applyAlignment="1" pivotButton="0" quotePrefix="0" xfId="0">
      <alignment horizontal="right"/>
    </xf>
    <xf numFmtId="0" fontId="17" fillId="0" borderId="0" pivotButton="0" quotePrefix="0" xfId="0"/>
    <xf numFmtId="0" fontId="1" fillId="5" borderId="1" applyAlignment="1" pivotButton="0" quotePrefix="0" xfId="0">
      <alignment horizontal="left" vertical="top" wrapText="1"/>
    </xf>
    <xf numFmtId="0" fontId="15" fillId="0" borderId="1" applyAlignment="1" pivotButton="0" quotePrefix="0" xfId="0">
      <alignment horizontal="left" vertical="top" wrapText="1"/>
    </xf>
    <xf numFmtId="0" fontId="18" fillId="0" borderId="0" pivotButton="0" quotePrefix="0" xfId="0"/>
    <xf numFmtId="0" fontId="12" fillId="4" borderId="1" applyAlignment="1" pivotButton="0" quotePrefix="0" xfId="0">
      <alignment horizontal="left"/>
    </xf>
    <xf numFmtId="0" fontId="13" fillId="4" borderId="1" applyAlignment="1" pivotButton="0" quotePrefix="0" xfId="0">
      <alignment horizontal="left"/>
    </xf>
    <xf numFmtId="0" fontId="6" fillId="0" borderId="0" pivotButton="0" quotePrefix="0" xfId="0"/>
    <xf numFmtId="0" fontId="7" fillId="0" borderId="0" applyAlignment="1" pivotButton="0" quotePrefix="0" xfId="0">
      <alignment horizontal="left" vertical="top" wrapText="1"/>
    </xf>
  </cellXfs>
  <cellStyles count="1">
    <cellStyle name="Normal" xfId="0" builtinId="0" hidden="0"/>
  </cellStyles>
  <dxfs count="1">
    <dxf>
      <fill>
        <patternFill patternType="solid">
          <fgColor rgb="FFFCE5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4"/>
  <sheetViews>
    <sheetView showGridLines="0"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 width="14" customWidth="1" min="7" max="7"/>
  </cols>
  <sheetData>
    <row r="1" ht="6" customHeight="1">
      <c r="A1" s="1" t="n"/>
      <c r="B1" s="1" t="n"/>
      <c r="C1" s="1" t="n"/>
      <c r="D1" s="1" t="n"/>
      <c r="E1" s="1" t="n"/>
      <c r="F1" s="1" t="n"/>
      <c r="G1" s="1" t="n"/>
    </row>
    <row r="2" ht="4" customHeight="1">
      <c r="A2" s="2" t="n"/>
      <c r="B2" s="2" t="n"/>
      <c r="C2" s="2" t="n"/>
      <c r="D2" s="2" t="n"/>
      <c r="E2" s="2" t="n"/>
      <c r="F2" s="2" t="n"/>
      <c r="G2" s="2" t="n"/>
    </row>
    <row r="4">
      <c r="B4" s="3" t="inlineStr">
        <is>
          <t>BARATELLI INSTITUTE  |  MENTORING AT SCALE  |  FOUNDATIONS SERIES</t>
        </is>
      </c>
    </row>
    <row r="6">
      <c r="B6" s="4" t="inlineStr">
        <is>
          <t>Cash Flow Calculation Schedule</t>
        </is>
      </c>
    </row>
    <row r="7">
      <c r="B7" s="5" t="inlineStr">
        <is>
          <t>Build the indirect-method cash flow walk from the balance sheet.</t>
        </is>
      </c>
    </row>
    <row r="8" ht="4" customHeight="1">
      <c r="B8" s="2" t="n"/>
      <c r="C8" s="2" t="n"/>
      <c r="D8" s="2" t="n"/>
      <c r="E8" s="2" t="n"/>
      <c r="F8" s="2" t="n"/>
      <c r="G8" s="2" t="n"/>
    </row>
    <row r="10">
      <c r="B10" s="6" t="inlineStr">
        <is>
          <t>How to use this workbook</t>
        </is>
      </c>
    </row>
    <row r="11" ht="42" customHeight="1">
      <c r="B11" s="7" t="inlineStr">
        <is>
          <t>1.  Open the Example tab. The Example tab proves the model with a worked balance sheet. Column B is the 'Amount ($)' answer - read the indirect-method cash flow walk top-to-bottom in that one column. Columns C onward show which balance sheet account each line derives from.</t>
        </is>
      </c>
    </row>
    <row r="12" ht="42" customHeight="1">
      <c r="B12" s="7" t="inlineStr">
        <is>
          <t>2.  Open Your Company. Type your prior-year and current-year balance sheet into the yellow input cells - INCLUDING the three contra accounts (Allowance for Bad Debt, Accumulated Depreciation, Accumulated Amortization) entered as NEGATIVE numbers. The only income-statement input is Net Income. Everything else recalculates.</t>
        </is>
      </c>
    </row>
    <row r="13" ht="42" customHeight="1">
      <c r="B13" s="7" t="inlineStr">
        <is>
          <t>3.  The Change row at the top of the BS shows CY minus PY. The Check row at the bottom of the cash flow walk shows zero in every column when your build ties.</t>
        </is>
      </c>
    </row>
    <row r="14" ht="42" customHeight="1">
      <c r="B14" s="7" t="inlineStr">
        <is>
          <t>4.  If a Check cell turns red, you have an unallocated balance sheet movement. That is the diagnostic - a missing line item in your cash flow walk.</t>
        </is>
      </c>
    </row>
    <row r="15" ht="42" customHeight="1">
      <c r="B15" s="7" t="inlineStr">
        <is>
          <t>5.  Read the Notes &amp; Definitions tab for the sign convention rules (asset up = cash use, liability up = cash source), the gross/contra split explanation, and what each line means in plain English.</t>
        </is>
      </c>
    </row>
    <row r="16" ht="42" customHeight="1">
      <c r="B16" s="7" t="inlineStr">
        <is>
          <t>6.  Companion to the Baratelli Foundations: Financial Statement Analysis Reference (free PDF). Next step for operators: the paid CFO &amp; Controller's Guide.</t>
        </is>
      </c>
    </row>
    <row r="19">
      <c r="B19" s="6" t="inlineStr">
        <is>
          <t>Companion resources</t>
        </is>
      </c>
    </row>
    <row r="20">
      <c r="B20" s="8" t="inlineStr">
        <is>
          <t>Pair with:  Baratelli Foundations: Financial Statement Analysis Reference  (free PDF)</t>
        </is>
      </c>
    </row>
    <row r="21">
      <c r="B21" s="8" t="inlineStr">
        <is>
          <t>Next step:  Baratelli CFO &amp; Controller's Guide  (paid)</t>
        </is>
      </c>
    </row>
    <row r="23">
      <c r="B23" s="9" t="inlineStr">
        <is>
          <t>EDUCATIONAL USE ONLY</t>
        </is>
      </c>
      <c r="C23" s="10" t="n"/>
      <c r="D23" s="10" t="n"/>
      <c r="E23" s="10" t="n"/>
      <c r="F23" s="10" t="n"/>
      <c r="G23" s="10" t="n"/>
    </row>
    <row r="24" ht="48" customHeight="1">
      <c r="B24" s="11" t="inlineStr">
        <is>
          <t>This workbook is published for educational purposes only. It is not accounting, audit, tax, legal, or investment advice and creates no professional engagement. The mechanics shown are general; your facts and applicable standards (US GAAP, IFRS, or local) govern. Engage a qualified professional for advice on your situation.</t>
        </is>
      </c>
      <c r="C24" s="10" t="n"/>
      <c r="D24" s="10" t="n"/>
      <c r="E24" s="10" t="n"/>
      <c r="F24" s="10" t="n"/>
      <c r="G24" s="10" t="n"/>
    </row>
  </sheetData>
  <mergeCells count="11">
    <mergeCell ref="B24:G24"/>
    <mergeCell ref="B16:G16"/>
    <mergeCell ref="B20:G20"/>
    <mergeCell ref="B14:G14"/>
    <mergeCell ref="B12:G12"/>
    <mergeCell ref="B13:G13"/>
    <mergeCell ref="B21:G21"/>
    <mergeCell ref="B15:G15"/>
    <mergeCell ref="B7:G7"/>
    <mergeCell ref="B11:G11"/>
    <mergeCell ref="B6:G6"/>
  </mergeCell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X40"/>
  <sheetViews>
    <sheetView showGridLines="0" workbookViewId="0">
      <pane xSplit="2" ySplit="4" topLeftCell="C5" activePane="bottomRight" state="frozen"/>
      <selection pane="topRight"/>
      <selection pane="bottomLeft"/>
      <selection pane="bottomRight" activeCell="A1" sqref="A1"/>
    </sheetView>
  </sheetViews>
  <sheetFormatPr baseColWidth="8" defaultRowHeight="15"/>
  <cols>
    <col width="34" customWidth="1" min="1" max="1"/>
    <col width="14"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s>
  <sheetData>
    <row r="1" ht="24" customHeight="1">
      <c r="A1" s="12" t="inlineStr">
        <is>
          <t>Example - Tie-Out Walk</t>
        </is>
      </c>
    </row>
    <row r="3">
      <c r="A3" s="13" t="inlineStr">
        <is>
          <t>BALANCE SHEET  (units: $ thousands)</t>
        </is>
      </c>
    </row>
    <row r="4" ht="42" customHeight="1">
      <c r="A4" s="14" t="inlineStr">
        <is>
          <t>Account</t>
        </is>
      </c>
      <c r="B4" s="15" t="n"/>
      <c r="C4" s="16" t="inlineStr">
        <is>
          <t>Cash</t>
        </is>
      </c>
      <c r="D4" s="16" t="inlineStr">
        <is>
          <t>A/R (Gross)</t>
        </is>
      </c>
      <c r="E4" s="16" t="inlineStr">
        <is>
          <t>Allowance for Bad Debt</t>
        </is>
      </c>
      <c r="F4" s="16" t="inlineStr">
        <is>
          <t>Inventory</t>
        </is>
      </c>
      <c r="G4" s="16" t="inlineStr">
        <is>
          <t>Prepaid Assets</t>
        </is>
      </c>
      <c r="H4" s="16" t="inlineStr">
        <is>
          <t>Fixed Assets (Gross)</t>
        </is>
      </c>
      <c r="I4" s="16" t="inlineStr">
        <is>
          <t>Accumulated Depreciation</t>
        </is>
      </c>
      <c r="J4" s="16" t="inlineStr">
        <is>
          <t>Goodwill</t>
        </is>
      </c>
      <c r="K4" s="16" t="inlineStr">
        <is>
          <t>Id. Intangibles (Gross)</t>
        </is>
      </c>
      <c r="L4" s="16" t="inlineStr">
        <is>
          <t>Accumulated Amortization</t>
        </is>
      </c>
      <c r="M4" s="16" t="inlineStr">
        <is>
          <t>Deferred Taxes</t>
        </is>
      </c>
      <c r="N4" s="16" t="inlineStr">
        <is>
          <t>Total Assets</t>
        </is>
      </c>
      <c r="O4" s="16" t="inlineStr">
        <is>
          <t>A/P</t>
        </is>
      </c>
      <c r="P4" s="16" t="inlineStr">
        <is>
          <t>Accrueds</t>
        </is>
      </c>
      <c r="Q4" s="16" t="inlineStr">
        <is>
          <t>CP LTD</t>
        </is>
      </c>
      <c r="R4" s="16" t="inlineStr">
        <is>
          <t>LTD</t>
        </is>
      </c>
      <c r="S4" s="16" t="inlineStr">
        <is>
          <t>CS</t>
        </is>
      </c>
      <c r="T4" s="16" t="inlineStr">
        <is>
          <t>APIC</t>
        </is>
      </c>
      <c r="U4" s="16" t="inlineStr">
        <is>
          <t>Treasury Stock</t>
        </is>
      </c>
      <c r="V4" s="16" t="inlineStr">
        <is>
          <t>RE</t>
        </is>
      </c>
      <c r="W4" s="16" t="inlineStr">
        <is>
          <t>Total Liab &amp; SE</t>
        </is>
      </c>
      <c r="X4" s="16" t="inlineStr">
        <is>
          <t>Check</t>
        </is>
      </c>
    </row>
    <row r="5">
      <c r="A5" s="17" t="inlineStr">
        <is>
          <t>PY</t>
        </is>
      </c>
      <c r="B5" s="18" t="n"/>
      <c r="C5" s="19" t="n">
        <v>100</v>
      </c>
      <c r="D5" s="20" t="n">
        <v>220</v>
      </c>
      <c r="E5" s="20" t="n">
        <v>-20</v>
      </c>
      <c r="F5" s="20" t="n">
        <v>300</v>
      </c>
      <c r="G5" s="20" t="n">
        <v>50</v>
      </c>
      <c r="H5" s="20" t="n">
        <v>1500</v>
      </c>
      <c r="I5" s="20" t="n">
        <v>-500</v>
      </c>
      <c r="J5" s="20" t="n">
        <v>2650</v>
      </c>
      <c r="K5" s="20" t="n">
        <v>50</v>
      </c>
      <c r="L5" s="20" t="n">
        <v>0</v>
      </c>
      <c r="M5" s="20" t="n">
        <v>100</v>
      </c>
      <c r="N5" s="21">
        <f>SUM(C5:M5)</f>
        <v/>
      </c>
      <c r="O5" s="20" t="n">
        <v>50</v>
      </c>
      <c r="P5" s="20" t="n">
        <v>200</v>
      </c>
      <c r="Q5" s="20" t="n">
        <v>50</v>
      </c>
      <c r="R5" s="20" t="n">
        <v>3400</v>
      </c>
      <c r="S5" s="20" t="n">
        <v>100</v>
      </c>
      <c r="T5" s="20" t="n">
        <v>200</v>
      </c>
      <c r="U5" s="20" t="n">
        <v>-50</v>
      </c>
      <c r="V5" s="20" t="n">
        <v>500</v>
      </c>
      <c r="W5" s="21">
        <f>SUM(O5:V5)</f>
        <v/>
      </c>
      <c r="X5" s="21">
        <f>N5-W5</f>
        <v/>
      </c>
    </row>
    <row r="6">
      <c r="A6" s="17" t="inlineStr">
        <is>
          <t>CY</t>
        </is>
      </c>
      <c r="B6" s="18" t="n"/>
      <c r="C6" s="19" t="n">
        <v>275</v>
      </c>
      <c r="D6" s="20" t="n">
        <v>325</v>
      </c>
      <c r="E6" s="20" t="n">
        <v>-25</v>
      </c>
      <c r="F6" s="20" t="n">
        <v>250</v>
      </c>
      <c r="G6" s="20" t="n">
        <v>75</v>
      </c>
      <c r="H6" s="20" t="n">
        <v>1925</v>
      </c>
      <c r="I6" s="20" t="n">
        <v>-600</v>
      </c>
      <c r="J6" s="20" t="n">
        <v>2550</v>
      </c>
      <c r="K6" s="20" t="n">
        <v>50</v>
      </c>
      <c r="L6" s="20" t="n">
        <v>-20</v>
      </c>
      <c r="M6" s="20" t="n">
        <v>95</v>
      </c>
      <c r="N6" s="21">
        <f>SUM(C6:M6)</f>
        <v/>
      </c>
      <c r="O6" s="20" t="n">
        <v>40</v>
      </c>
      <c r="P6" s="20" t="n">
        <v>225</v>
      </c>
      <c r="Q6" s="20" t="n">
        <v>50</v>
      </c>
      <c r="R6" s="20" t="n">
        <v>3650</v>
      </c>
      <c r="S6" s="20" t="n">
        <v>110</v>
      </c>
      <c r="T6" s="20" t="n">
        <v>300</v>
      </c>
      <c r="U6" s="20" t="n">
        <v>-75</v>
      </c>
      <c r="V6" s="20" t="n">
        <v>600</v>
      </c>
      <c r="W6" s="21">
        <f>SUM(O6:V6)</f>
        <v/>
      </c>
      <c r="X6" s="21">
        <f>N6-W6</f>
        <v/>
      </c>
    </row>
    <row r="7">
      <c r="A7" s="22" t="inlineStr">
        <is>
          <t>Change (CY - PY)</t>
        </is>
      </c>
      <c r="B7" s="18" t="n"/>
      <c r="C7" s="23">
        <f>C6-C5</f>
        <v/>
      </c>
      <c r="D7" s="24">
        <f>D6-D5</f>
        <v/>
      </c>
      <c r="E7" s="24">
        <f>E6-E5</f>
        <v/>
      </c>
      <c r="F7" s="24">
        <f>F6-F5</f>
        <v/>
      </c>
      <c r="G7" s="24">
        <f>G6-G5</f>
        <v/>
      </c>
      <c r="H7" s="24">
        <f>H6-H5</f>
        <v/>
      </c>
      <c r="I7" s="24">
        <f>I6-I5</f>
        <v/>
      </c>
      <c r="J7" s="24">
        <f>J6-J5</f>
        <v/>
      </c>
      <c r="K7" s="24">
        <f>K6-K5</f>
        <v/>
      </c>
      <c r="L7" s="24">
        <f>L6-L5</f>
        <v/>
      </c>
      <c r="M7" s="24">
        <f>M6-M5</f>
        <v/>
      </c>
      <c r="N7" s="25">
        <f>N6-N5</f>
        <v/>
      </c>
      <c r="O7" s="24">
        <f>O6-O5</f>
        <v/>
      </c>
      <c r="P7" s="24">
        <f>P6-P5</f>
        <v/>
      </c>
      <c r="Q7" s="24">
        <f>Q6-Q5</f>
        <v/>
      </c>
      <c r="R7" s="24">
        <f>R6-R5</f>
        <v/>
      </c>
      <c r="S7" s="24">
        <f>S6-S5</f>
        <v/>
      </c>
      <c r="T7" s="24">
        <f>T6-T5</f>
        <v/>
      </c>
      <c r="U7" s="24">
        <f>U6-U5</f>
        <v/>
      </c>
      <c r="V7" s="24">
        <f>V6-V5</f>
        <v/>
      </c>
      <c r="W7" s="25">
        <f>W6-W5</f>
        <v/>
      </c>
      <c r="X7" s="25">
        <f>N7-W7</f>
        <v/>
      </c>
    </row>
    <row r="10">
      <c r="A10" s="13" t="inlineStr">
        <is>
          <t>CASH FLOW WALK  (units: $ thousands)</t>
        </is>
      </c>
    </row>
    <row r="11" ht="42" customHeight="1">
      <c r="A11" s="26" t="inlineStr">
        <is>
          <t>Cash Flow Line</t>
        </is>
      </c>
      <c r="B11" s="27" t="inlineStr">
        <is>
          <t>Amount ($)</t>
        </is>
      </c>
      <c r="C11" s="16" t="inlineStr">
        <is>
          <t>Cash</t>
        </is>
      </c>
      <c r="D11" s="16" t="inlineStr">
        <is>
          <t>A/R (Gross)</t>
        </is>
      </c>
      <c r="E11" s="16" t="inlineStr">
        <is>
          <t>Allowance for Bad Debt</t>
        </is>
      </c>
      <c r="F11" s="16" t="inlineStr">
        <is>
          <t>Inventory</t>
        </is>
      </c>
      <c r="G11" s="16" t="inlineStr">
        <is>
          <t>Prepaid Assets</t>
        </is>
      </c>
      <c r="H11" s="16" t="inlineStr">
        <is>
          <t>Fixed Assets (Gross)</t>
        </is>
      </c>
      <c r="I11" s="16" t="inlineStr">
        <is>
          <t>Accumulated Depreciation</t>
        </is>
      </c>
      <c r="J11" s="16" t="inlineStr">
        <is>
          <t>Goodwill</t>
        </is>
      </c>
      <c r="K11" s="16" t="inlineStr">
        <is>
          <t>Id. Intangibles (Gross)</t>
        </is>
      </c>
      <c r="L11" s="16" t="inlineStr">
        <is>
          <t>Accumulated Amortization</t>
        </is>
      </c>
      <c r="M11" s="16" t="inlineStr">
        <is>
          <t>Deferred Taxes</t>
        </is>
      </c>
      <c r="N11" s="16" t="inlineStr">
        <is>
          <t>Total Assets</t>
        </is>
      </c>
      <c r="O11" s="16" t="inlineStr">
        <is>
          <t>A/P</t>
        </is>
      </c>
      <c r="P11" s="16" t="inlineStr">
        <is>
          <t>Accrueds</t>
        </is>
      </c>
      <c r="Q11" s="16" t="inlineStr">
        <is>
          <t>CP LTD</t>
        </is>
      </c>
      <c r="R11" s="16" t="inlineStr">
        <is>
          <t>LTD</t>
        </is>
      </c>
      <c r="S11" s="16" t="inlineStr">
        <is>
          <t>CS</t>
        </is>
      </c>
      <c r="T11" s="16" t="inlineStr">
        <is>
          <t>APIC</t>
        </is>
      </c>
      <c r="U11" s="16" t="inlineStr">
        <is>
          <t>Treasury Stock</t>
        </is>
      </c>
      <c r="V11" s="16" t="inlineStr">
        <is>
          <t>RE</t>
        </is>
      </c>
      <c r="W11" s="16" t="inlineStr">
        <is>
          <t>Total Liab &amp; SE</t>
        </is>
      </c>
      <c r="X11" s="16" t="inlineStr">
        <is>
          <t>Check</t>
        </is>
      </c>
    </row>
    <row r="12">
      <c r="A12" s="28" t="inlineStr">
        <is>
          <t>Operating Cash Flow</t>
        </is>
      </c>
      <c r="B12" s="29" t="n"/>
      <c r="C12" s="29" t="n"/>
      <c r="D12" s="29" t="n"/>
      <c r="E12" s="29" t="n"/>
      <c r="F12" s="29" t="n"/>
      <c r="G12" s="29" t="n"/>
      <c r="H12" s="29" t="n"/>
      <c r="I12" s="29" t="n"/>
      <c r="J12" s="29" t="n"/>
      <c r="K12" s="29" t="n"/>
      <c r="L12" s="29" t="n"/>
      <c r="M12" s="29" t="n"/>
      <c r="N12" s="29" t="n"/>
      <c r="O12" s="29" t="n"/>
      <c r="P12" s="29" t="n"/>
      <c r="Q12" s="29" t="n"/>
      <c r="R12" s="29" t="n"/>
      <c r="S12" s="29" t="n"/>
      <c r="T12" s="29" t="n"/>
      <c r="U12" s="29" t="n"/>
      <c r="V12" s="29" t="n"/>
      <c r="W12" s="29" t="n"/>
      <c r="X12" s="29" t="n"/>
    </row>
    <row r="13">
      <c r="A13" s="30" t="inlineStr">
        <is>
          <t>Net Income</t>
        </is>
      </c>
      <c r="B13" s="20">
        <f>C13+D13+E13+F13+G13+H13+I13+J13+K13+L13+M13+O13+P13+Q13+R13+S13+T13+U13+V13</f>
        <v/>
      </c>
      <c r="C13" s="18" t="n"/>
      <c r="D13" s="18" t="n"/>
      <c r="E13" s="18" t="n"/>
      <c r="F13" s="18" t="n"/>
      <c r="G13" s="18" t="n"/>
      <c r="H13" s="18" t="n"/>
      <c r="I13" s="18" t="n"/>
      <c r="J13" s="18" t="n"/>
      <c r="K13" s="18" t="n"/>
      <c r="L13" s="18" t="n"/>
      <c r="M13" s="18" t="n"/>
      <c r="N13" s="18" t="n"/>
      <c r="O13" s="18" t="n"/>
      <c r="P13" s="18" t="n"/>
      <c r="Q13" s="18" t="n"/>
      <c r="R13" s="18" t="n"/>
      <c r="S13" s="18" t="n"/>
      <c r="T13" s="18" t="n"/>
      <c r="U13" s="18" t="n"/>
      <c r="V13" s="20" t="n">
        <v>100</v>
      </c>
      <c r="W13" s="18" t="n"/>
      <c r="X13" s="18" t="n"/>
    </row>
    <row r="14">
      <c r="A14" s="30" t="inlineStr">
        <is>
          <t>Depreciation</t>
        </is>
      </c>
      <c r="B14" s="20">
        <f>C14+D14+E14+F14+G14+H14+I14+J14+K14+L14+M14+O14+P14+Q14+R14+S14+T14+U14+V14</f>
        <v/>
      </c>
      <c r="C14" s="18" t="n"/>
      <c r="D14" s="18" t="n"/>
      <c r="E14" s="18" t="n"/>
      <c r="F14" s="18" t="n"/>
      <c r="G14" s="18" t="n"/>
      <c r="H14" s="18" t="n"/>
      <c r="I14" s="20" t="n">
        <v>100</v>
      </c>
      <c r="J14" s="18" t="n"/>
      <c r="K14" s="18" t="n"/>
      <c r="L14" s="18" t="n"/>
      <c r="M14" s="18" t="n"/>
      <c r="N14" s="18" t="n"/>
      <c r="O14" s="18" t="n"/>
      <c r="P14" s="18" t="n"/>
      <c r="Q14" s="18" t="n"/>
      <c r="R14" s="18" t="n"/>
      <c r="S14" s="18" t="n"/>
      <c r="T14" s="18" t="n"/>
      <c r="U14" s="18" t="n"/>
      <c r="V14" s="18" t="n"/>
      <c r="W14" s="18" t="n"/>
      <c r="X14" s="18" t="n"/>
    </row>
    <row r="15">
      <c r="A15" s="30" t="inlineStr">
        <is>
          <t>Amortization of Intangibles</t>
        </is>
      </c>
      <c r="B15" s="20">
        <f>C15+D15+E15+F15+G15+H15+I15+J15+K15+L15+M15+O15+P15+Q15+R15+S15+T15+U15+V15</f>
        <v/>
      </c>
      <c r="C15" s="18" t="n"/>
      <c r="D15" s="18" t="n"/>
      <c r="E15" s="18" t="n"/>
      <c r="F15" s="18" t="n"/>
      <c r="G15" s="18" t="n"/>
      <c r="H15" s="18" t="n"/>
      <c r="I15" s="18" t="n"/>
      <c r="J15" s="18" t="n"/>
      <c r="K15" s="18" t="n"/>
      <c r="L15" s="20" t="n">
        <v>20</v>
      </c>
      <c r="M15" s="18" t="n"/>
      <c r="N15" s="18" t="n"/>
      <c r="O15" s="18" t="n"/>
      <c r="P15" s="18" t="n"/>
      <c r="Q15" s="18" t="n"/>
      <c r="R15" s="18" t="n"/>
      <c r="S15" s="18" t="n"/>
      <c r="T15" s="18" t="n"/>
      <c r="U15" s="18" t="n"/>
      <c r="V15" s="18" t="n"/>
      <c r="W15" s="18" t="n"/>
      <c r="X15" s="18" t="n"/>
    </row>
    <row r="16">
      <c r="A16" s="30" t="inlineStr">
        <is>
          <t>Bad Debt Expense</t>
        </is>
      </c>
      <c r="B16" s="20">
        <f>C16+D16+E16+F16+G16+H16+I16+J16+K16+L16+M16+O16+P16+Q16+R16+S16+T16+U16+V16</f>
        <v/>
      </c>
      <c r="C16" s="18" t="n"/>
      <c r="D16" s="18" t="n"/>
      <c r="E16" s="20" t="n">
        <v>5</v>
      </c>
      <c r="F16" s="18" t="n"/>
      <c r="G16" s="18" t="n"/>
      <c r="H16" s="18" t="n"/>
      <c r="I16" s="18" t="n"/>
      <c r="J16" s="18" t="n"/>
      <c r="K16" s="18" t="n"/>
      <c r="L16" s="18" t="n"/>
      <c r="M16" s="18" t="n"/>
      <c r="N16" s="18" t="n"/>
      <c r="O16" s="18" t="n"/>
      <c r="P16" s="18" t="n"/>
      <c r="Q16" s="18" t="n"/>
      <c r="R16" s="18" t="n"/>
      <c r="S16" s="18" t="n"/>
      <c r="T16" s="18" t="n"/>
      <c r="U16" s="18" t="n"/>
      <c r="V16" s="18" t="n"/>
      <c r="W16" s="18" t="n"/>
      <c r="X16" s="18" t="n"/>
    </row>
    <row r="17">
      <c r="A17" s="30" t="inlineStr">
        <is>
          <t>Impairment of Goodwill</t>
        </is>
      </c>
      <c r="B17" s="20">
        <f>C17+D17+E17+F17+G17+H17+I17+J17+K17+L17+M17+O17+P17+Q17+R17+S17+T17+U17+V17</f>
        <v/>
      </c>
      <c r="C17" s="18" t="n"/>
      <c r="D17" s="18" t="n"/>
      <c r="E17" s="18" t="n"/>
      <c r="F17" s="18" t="n"/>
      <c r="G17" s="18" t="n"/>
      <c r="H17" s="18" t="n"/>
      <c r="I17" s="18" t="n"/>
      <c r="J17" s="20" t="n">
        <v>100</v>
      </c>
      <c r="K17" s="18" t="n"/>
      <c r="L17" s="18" t="n"/>
      <c r="M17" s="18" t="n"/>
      <c r="N17" s="18" t="n"/>
      <c r="O17" s="18" t="n"/>
      <c r="P17" s="18" t="n"/>
      <c r="Q17" s="18" t="n"/>
      <c r="R17" s="18" t="n"/>
      <c r="S17" s="18" t="n"/>
      <c r="T17" s="18" t="n"/>
      <c r="U17" s="18" t="n"/>
      <c r="V17" s="18" t="n"/>
      <c r="W17" s="18" t="n"/>
      <c r="X17" s="18" t="n"/>
    </row>
    <row r="18">
      <c r="A18" s="30" t="inlineStr">
        <is>
          <t>Change in A/R</t>
        </is>
      </c>
      <c r="B18" s="20">
        <f>C18+D18+E18+F18+G18+H18+I18+J18+K18+L18+M18+O18+P18+Q18+R18+S18+T18+U18+V18</f>
        <v/>
      </c>
      <c r="C18" s="18" t="n"/>
      <c r="D18" s="20" t="n">
        <v>-105</v>
      </c>
      <c r="E18" s="18" t="n"/>
      <c r="F18" s="18" t="n"/>
      <c r="G18" s="18" t="n"/>
      <c r="H18" s="18" t="n"/>
      <c r="I18" s="18" t="n"/>
      <c r="J18" s="18" t="n"/>
      <c r="K18" s="18" t="n"/>
      <c r="L18" s="18" t="n"/>
      <c r="M18" s="18" t="n"/>
      <c r="N18" s="18" t="n"/>
      <c r="O18" s="18" t="n"/>
      <c r="P18" s="18" t="n"/>
      <c r="Q18" s="18" t="n"/>
      <c r="R18" s="18" t="n"/>
      <c r="S18" s="18" t="n"/>
      <c r="T18" s="18" t="n"/>
      <c r="U18" s="18" t="n"/>
      <c r="V18" s="18" t="n"/>
      <c r="W18" s="18" t="n"/>
      <c r="X18" s="18" t="n"/>
    </row>
    <row r="19">
      <c r="A19" s="30" t="inlineStr">
        <is>
          <t>Change in Inventory</t>
        </is>
      </c>
      <c r="B19" s="20">
        <f>C19+D19+E19+F19+G19+H19+I19+J19+K19+L19+M19+O19+P19+Q19+R19+S19+T19+U19+V19</f>
        <v/>
      </c>
      <c r="C19" s="18" t="n"/>
      <c r="D19" s="18" t="n"/>
      <c r="E19" s="18" t="n"/>
      <c r="F19" s="20" t="n">
        <v>50</v>
      </c>
      <c r="G19" s="18" t="n"/>
      <c r="H19" s="18" t="n"/>
      <c r="I19" s="18" t="n"/>
      <c r="J19" s="18" t="n"/>
      <c r="K19" s="18" t="n"/>
      <c r="L19" s="18" t="n"/>
      <c r="M19" s="18" t="n"/>
      <c r="N19" s="18" t="n"/>
      <c r="O19" s="18" t="n"/>
      <c r="P19" s="18" t="n"/>
      <c r="Q19" s="18" t="n"/>
      <c r="R19" s="18" t="n"/>
      <c r="S19" s="18" t="n"/>
      <c r="T19" s="18" t="n"/>
      <c r="U19" s="18" t="n"/>
      <c r="V19" s="18" t="n"/>
      <c r="W19" s="18" t="n"/>
      <c r="X19" s="18" t="n"/>
    </row>
    <row r="20">
      <c r="A20" s="30" t="inlineStr">
        <is>
          <t>Change in Prepaid Assets</t>
        </is>
      </c>
      <c r="B20" s="20">
        <f>C20+D20+E20+F20+G20+H20+I20+J20+K20+L20+M20+O20+P20+Q20+R20+S20+T20+U20+V20</f>
        <v/>
      </c>
      <c r="C20" s="18" t="n"/>
      <c r="D20" s="18" t="n"/>
      <c r="E20" s="18" t="n"/>
      <c r="F20" s="18" t="n"/>
      <c r="G20" s="20" t="n">
        <v>-25</v>
      </c>
      <c r="H20" s="18" t="n"/>
      <c r="I20" s="18" t="n"/>
      <c r="J20" s="18" t="n"/>
      <c r="K20" s="18" t="n"/>
      <c r="L20" s="18" t="n"/>
      <c r="M20" s="18" t="n"/>
      <c r="N20" s="18" t="n"/>
      <c r="O20" s="18" t="n"/>
      <c r="P20" s="18" t="n"/>
      <c r="Q20" s="18" t="n"/>
      <c r="R20" s="18" t="n"/>
      <c r="S20" s="18" t="n"/>
      <c r="T20" s="18" t="n"/>
      <c r="U20" s="18" t="n"/>
      <c r="V20" s="18" t="n"/>
      <c r="W20" s="18" t="n"/>
      <c r="X20" s="18" t="n"/>
    </row>
    <row r="21">
      <c r="A21" s="30" t="inlineStr">
        <is>
          <t>Change in Deferred Taxes</t>
        </is>
      </c>
      <c r="B21" s="20">
        <f>C21+D21+E21+F21+G21+H21+I21+J21+K21+L21+M21+O21+P21+Q21+R21+S21+T21+U21+V21</f>
        <v/>
      </c>
      <c r="C21" s="18" t="n"/>
      <c r="D21" s="18" t="n"/>
      <c r="E21" s="18" t="n"/>
      <c r="F21" s="18" t="n"/>
      <c r="G21" s="18" t="n"/>
      <c r="H21" s="18" t="n"/>
      <c r="I21" s="18" t="n"/>
      <c r="J21" s="18" t="n"/>
      <c r="K21" s="18" t="n"/>
      <c r="L21" s="18" t="n"/>
      <c r="M21" s="20" t="n">
        <v>5</v>
      </c>
      <c r="N21" s="18" t="n"/>
      <c r="O21" s="18" t="n"/>
      <c r="P21" s="18" t="n"/>
      <c r="Q21" s="18" t="n"/>
      <c r="R21" s="18" t="n"/>
      <c r="S21" s="18" t="n"/>
      <c r="T21" s="18" t="n"/>
      <c r="U21" s="18" t="n"/>
      <c r="V21" s="18" t="n"/>
      <c r="W21" s="18" t="n"/>
      <c r="X21" s="18" t="n"/>
    </row>
    <row r="22">
      <c r="A22" s="30" t="inlineStr">
        <is>
          <t>Change in A/P</t>
        </is>
      </c>
      <c r="B22" s="20">
        <f>C22+D22+E22+F22+G22+H22+I22+J22+K22+L22+M22+O22+P22+Q22+R22+S22+T22+U22+V22</f>
        <v/>
      </c>
      <c r="C22" s="18" t="n"/>
      <c r="D22" s="18" t="n"/>
      <c r="E22" s="18" t="n"/>
      <c r="F22" s="18" t="n"/>
      <c r="G22" s="18" t="n"/>
      <c r="H22" s="18" t="n"/>
      <c r="I22" s="18" t="n"/>
      <c r="J22" s="18" t="n"/>
      <c r="K22" s="18" t="n"/>
      <c r="L22" s="18" t="n"/>
      <c r="M22" s="18" t="n"/>
      <c r="N22" s="18" t="n"/>
      <c r="O22" s="20" t="n">
        <v>-10</v>
      </c>
      <c r="P22" s="18" t="n"/>
      <c r="Q22" s="18" t="n"/>
      <c r="R22" s="18" t="n"/>
      <c r="S22" s="18" t="n"/>
      <c r="T22" s="18" t="n"/>
      <c r="U22" s="18" t="n"/>
      <c r="V22" s="18" t="n"/>
      <c r="W22" s="18" t="n"/>
      <c r="X22" s="18" t="n"/>
    </row>
    <row r="23">
      <c r="A23" s="30" t="inlineStr">
        <is>
          <t>Change in Accrueds</t>
        </is>
      </c>
      <c r="B23" s="20">
        <f>C23+D23+E23+F23+G23+H23+I23+J23+K23+L23+M23+O23+P23+Q23+R23+S23+T23+U23+V23</f>
        <v/>
      </c>
      <c r="C23" s="18" t="n"/>
      <c r="D23" s="18" t="n"/>
      <c r="E23" s="18" t="n"/>
      <c r="F23" s="18" t="n"/>
      <c r="G23" s="18" t="n"/>
      <c r="H23" s="18" t="n"/>
      <c r="I23" s="18" t="n"/>
      <c r="J23" s="18" t="n"/>
      <c r="K23" s="18" t="n"/>
      <c r="L23" s="18" t="n"/>
      <c r="M23" s="18" t="n"/>
      <c r="N23" s="18" t="n"/>
      <c r="O23" s="18" t="n"/>
      <c r="P23" s="20" t="n">
        <v>25</v>
      </c>
      <c r="Q23" s="18" t="n"/>
      <c r="R23" s="18" t="n"/>
      <c r="S23" s="18" t="n"/>
      <c r="T23" s="18" t="n"/>
      <c r="U23" s="18" t="n"/>
      <c r="V23" s="18" t="n"/>
      <c r="W23" s="18" t="n"/>
      <c r="X23" s="18" t="n"/>
    </row>
    <row r="24">
      <c r="A24" s="31" t="inlineStr">
        <is>
          <t>Operating Cash Flow (OCF)</t>
        </is>
      </c>
      <c r="B24" s="32">
        <f>SUM(B13:B23)</f>
        <v/>
      </c>
      <c r="C24" s="32">
        <f>SUM(D13:D23)+SUM(E13:E23)+SUM(F13:F23)+SUM(G13:G23)+SUM(H13:H23)+SUM(I13:I23)+SUM(J13:J23)+SUM(K13:K23)+SUM(L13:L23)+SUM(M13:M23)+SUM(O13:O23)+SUM(P13:P23)+SUM(Q13:Q23)+SUM(R13:R23)+SUM(S13:S23)+SUM(T13:T23)+SUM(U13:U23)+SUM(V13:V23)</f>
        <v/>
      </c>
      <c r="D24" s="25">
        <f>SUM(D13:D23)</f>
        <v/>
      </c>
      <c r="E24" s="25">
        <f>SUM(E13:E23)</f>
        <v/>
      </c>
      <c r="F24" s="25">
        <f>SUM(F13:F23)</f>
        <v/>
      </c>
      <c r="G24" s="25">
        <f>SUM(G13:G23)</f>
        <v/>
      </c>
      <c r="H24" s="25">
        <f>SUM(H13:H23)</f>
        <v/>
      </c>
      <c r="I24" s="25">
        <f>SUM(I13:I23)</f>
        <v/>
      </c>
      <c r="J24" s="25">
        <f>SUM(J13:J23)</f>
        <v/>
      </c>
      <c r="K24" s="25">
        <f>SUM(K13:K23)</f>
        <v/>
      </c>
      <c r="L24" s="25">
        <f>SUM(L13:L23)</f>
        <v/>
      </c>
      <c r="M24" s="25">
        <f>SUM(M13:M23)</f>
        <v/>
      </c>
      <c r="N24" s="25">
        <f>0</f>
        <v/>
      </c>
      <c r="O24" s="25">
        <f>SUM(O13:O23)</f>
        <v/>
      </c>
      <c r="P24" s="25">
        <f>SUM(P13:P23)</f>
        <v/>
      </c>
      <c r="Q24" s="25">
        <f>SUM(Q13:Q23)</f>
        <v/>
      </c>
      <c r="R24" s="25">
        <f>SUM(R13:R23)</f>
        <v/>
      </c>
      <c r="S24" s="25">
        <f>SUM(S13:S23)</f>
        <v/>
      </c>
      <c r="T24" s="25">
        <f>SUM(T13:T23)</f>
        <v/>
      </c>
      <c r="U24" s="25">
        <f>SUM(U13:U23)</f>
        <v/>
      </c>
      <c r="V24" s="25">
        <f>SUM(V13:V23)</f>
        <v/>
      </c>
      <c r="W24" s="25">
        <f>0</f>
        <v/>
      </c>
      <c r="X24" s="25">
        <f>0</f>
        <v/>
      </c>
    </row>
    <row r="25">
      <c r="A25" s="28" t="inlineStr">
        <is>
          <t>Investing Cash Flow</t>
        </is>
      </c>
      <c r="B25" s="29" t="n"/>
      <c r="C25" s="29" t="n"/>
      <c r="D25" s="29" t="n"/>
      <c r="E25" s="29" t="n"/>
      <c r="F25" s="29" t="n"/>
      <c r="G25" s="29" t="n"/>
      <c r="H25" s="29" t="n"/>
      <c r="I25" s="29" t="n"/>
      <c r="J25" s="29" t="n"/>
      <c r="K25" s="29" t="n"/>
      <c r="L25" s="29" t="n"/>
      <c r="M25" s="29" t="n"/>
      <c r="N25" s="29" t="n"/>
      <c r="O25" s="29" t="n"/>
      <c r="P25" s="29" t="n"/>
      <c r="Q25" s="29" t="n"/>
      <c r="R25" s="29" t="n"/>
      <c r="S25" s="29" t="n"/>
      <c r="T25" s="29" t="n"/>
      <c r="U25" s="29" t="n"/>
      <c r="V25" s="29" t="n"/>
      <c r="W25" s="29" t="n"/>
      <c r="X25" s="29" t="n"/>
    </row>
    <row r="26">
      <c r="A26" s="30" t="inlineStr">
        <is>
          <t>Purchase of Fixed Assets</t>
        </is>
      </c>
      <c r="B26" s="20">
        <f>C26+D26+E26+F26+G26+H26+I26+J26+K26+L26+M26+O26+P26+Q26+R26+S26+T26+U26+V26</f>
        <v/>
      </c>
      <c r="C26" s="18" t="n"/>
      <c r="D26" s="18" t="n"/>
      <c r="E26" s="18" t="n"/>
      <c r="F26" s="18" t="n"/>
      <c r="G26" s="18" t="n"/>
      <c r="H26" s="20" t="n">
        <v>-425</v>
      </c>
      <c r="I26" s="18" t="n"/>
      <c r="J26" s="18" t="n"/>
      <c r="K26" s="18" t="n"/>
      <c r="L26" s="18" t="n"/>
      <c r="M26" s="18" t="n"/>
      <c r="N26" s="18" t="n"/>
      <c r="O26" s="18" t="n"/>
      <c r="P26" s="18" t="n"/>
      <c r="Q26" s="18" t="n"/>
      <c r="R26" s="18" t="n"/>
      <c r="S26" s="18" t="n"/>
      <c r="T26" s="18" t="n"/>
      <c r="U26" s="18" t="n"/>
      <c r="V26" s="18" t="n"/>
      <c r="W26" s="18" t="n"/>
      <c r="X26" s="18" t="n"/>
    </row>
    <row r="27">
      <c r="A27" s="30" t="inlineStr">
        <is>
          <t>Purchase of Intangibles</t>
        </is>
      </c>
      <c r="B27" s="20">
        <f>C27+D27+E27+F27+G27+H27+I27+J27+K27+L27+M27+O27+P27+Q27+R27+S27+T27+U27+V27</f>
        <v/>
      </c>
      <c r="C27" s="18" t="n"/>
      <c r="D27" s="18" t="n"/>
      <c r="E27" s="18" t="n"/>
      <c r="F27" s="18" t="n"/>
      <c r="G27" s="18" t="n"/>
      <c r="H27" s="18" t="n"/>
      <c r="I27" s="18" t="n"/>
      <c r="J27" s="18" t="n"/>
      <c r="K27" s="20" t="n">
        <v>0</v>
      </c>
      <c r="L27" s="18" t="n"/>
      <c r="M27" s="18" t="n"/>
      <c r="N27" s="18" t="n"/>
      <c r="O27" s="18" t="n"/>
      <c r="P27" s="18" t="n"/>
      <c r="Q27" s="18" t="n"/>
      <c r="R27" s="18" t="n"/>
      <c r="S27" s="18" t="n"/>
      <c r="T27" s="18" t="n"/>
      <c r="U27" s="18" t="n"/>
      <c r="V27" s="18" t="n"/>
      <c r="W27" s="18" t="n"/>
      <c r="X27" s="18" t="n"/>
    </row>
    <row r="28">
      <c r="A28" s="31" t="inlineStr">
        <is>
          <t>Investing Cash Flow (ICF)</t>
        </is>
      </c>
      <c r="B28" s="32">
        <f>SUM(B26:B27)</f>
        <v/>
      </c>
      <c r="C28" s="32">
        <f>SUM(D26:D27)+SUM(E26:E27)+SUM(F26:F27)+SUM(G26:G27)+SUM(H26:H27)+SUM(I26:I27)+SUM(J26:J27)+SUM(K26:K27)+SUM(L26:L27)+SUM(M26:M27)+SUM(O26:O27)+SUM(P26:P27)+SUM(Q26:Q27)+SUM(R26:R27)+SUM(S26:S27)+SUM(T26:T27)+SUM(U26:U27)+SUM(V26:V27)</f>
        <v/>
      </c>
      <c r="D28" s="25">
        <f>SUM(D26:D27)</f>
        <v/>
      </c>
      <c r="E28" s="25">
        <f>SUM(E26:E27)</f>
        <v/>
      </c>
      <c r="F28" s="25">
        <f>SUM(F26:F27)</f>
        <v/>
      </c>
      <c r="G28" s="25">
        <f>SUM(G26:G27)</f>
        <v/>
      </c>
      <c r="H28" s="25">
        <f>SUM(H26:H27)</f>
        <v/>
      </c>
      <c r="I28" s="25">
        <f>SUM(I26:I27)</f>
        <v/>
      </c>
      <c r="J28" s="25">
        <f>SUM(J26:J27)</f>
        <v/>
      </c>
      <c r="K28" s="25">
        <f>SUM(K26:K27)</f>
        <v/>
      </c>
      <c r="L28" s="25">
        <f>SUM(L26:L27)</f>
        <v/>
      </c>
      <c r="M28" s="25">
        <f>SUM(M26:M27)</f>
        <v/>
      </c>
      <c r="N28" s="25">
        <f>0</f>
        <v/>
      </c>
      <c r="O28" s="25">
        <f>SUM(O26:O27)</f>
        <v/>
      </c>
      <c r="P28" s="25">
        <f>SUM(P26:P27)</f>
        <v/>
      </c>
      <c r="Q28" s="25">
        <f>SUM(Q26:Q27)</f>
        <v/>
      </c>
      <c r="R28" s="25">
        <f>SUM(R26:R27)</f>
        <v/>
      </c>
      <c r="S28" s="25">
        <f>SUM(S26:S27)</f>
        <v/>
      </c>
      <c r="T28" s="25">
        <f>SUM(T26:T27)</f>
        <v/>
      </c>
      <c r="U28" s="25">
        <f>SUM(U26:U27)</f>
        <v/>
      </c>
      <c r="V28" s="25">
        <f>SUM(V26:V27)</f>
        <v/>
      </c>
      <c r="W28" s="25">
        <f>0</f>
        <v/>
      </c>
      <c r="X28" s="25">
        <f>0</f>
        <v/>
      </c>
    </row>
    <row r="29">
      <c r="A29" s="28" t="inlineStr">
        <is>
          <t>Financing Cash Flow</t>
        </is>
      </c>
      <c r="B29" s="29" t="n"/>
      <c r="C29" s="29" t="n"/>
      <c r="D29" s="29" t="n"/>
      <c r="E29" s="29" t="n"/>
      <c r="F29" s="29" t="n"/>
      <c r="G29" s="29" t="n"/>
      <c r="H29" s="29" t="n"/>
      <c r="I29" s="29" t="n"/>
      <c r="J29" s="29" t="n"/>
      <c r="K29" s="29" t="n"/>
      <c r="L29" s="29" t="n"/>
      <c r="M29" s="29" t="n"/>
      <c r="N29" s="29" t="n"/>
      <c r="O29" s="29" t="n"/>
      <c r="P29" s="29" t="n"/>
      <c r="Q29" s="29" t="n"/>
      <c r="R29" s="29" t="n"/>
      <c r="S29" s="29" t="n"/>
      <c r="T29" s="29" t="n"/>
      <c r="U29" s="29" t="n"/>
      <c r="V29" s="29" t="n"/>
      <c r="W29" s="29" t="n"/>
      <c r="X29" s="29" t="n"/>
    </row>
    <row r="30">
      <c r="A30" s="30" t="inlineStr">
        <is>
          <t>Net Borrowings</t>
        </is>
      </c>
      <c r="B30" s="20">
        <f>C30+D30+E30+F30+G30+H30+I30+J30+K30+L30+M30+O30+P30+Q30+R30+S30+T30+U30+V30</f>
        <v/>
      </c>
      <c r="C30" s="18" t="n"/>
      <c r="D30" s="18" t="n"/>
      <c r="E30" s="18" t="n"/>
      <c r="F30" s="18" t="n"/>
      <c r="G30" s="18" t="n"/>
      <c r="H30" s="18" t="n"/>
      <c r="I30" s="18" t="n"/>
      <c r="J30" s="18" t="n"/>
      <c r="K30" s="18" t="n"/>
      <c r="L30" s="18" t="n"/>
      <c r="M30" s="18" t="n"/>
      <c r="N30" s="18" t="n"/>
      <c r="O30" s="18" t="n"/>
      <c r="P30" s="18" t="n"/>
      <c r="Q30" s="20" t="n">
        <v>0</v>
      </c>
      <c r="R30" s="20" t="n">
        <v>250</v>
      </c>
      <c r="S30" s="18" t="n"/>
      <c r="T30" s="18" t="n"/>
      <c r="U30" s="18" t="n"/>
      <c r="V30" s="18" t="n"/>
      <c r="W30" s="18" t="n"/>
      <c r="X30" s="18" t="n"/>
    </row>
    <row r="31">
      <c r="A31" s="30" t="inlineStr">
        <is>
          <t>Common Stock Issued</t>
        </is>
      </c>
      <c r="B31" s="20">
        <f>C31+D31+E31+F31+G31+H31+I31+J31+K31+L31+M31+O31+P31+Q31+R31+S31+T31+U31+V31</f>
        <v/>
      </c>
      <c r="C31" s="18" t="n"/>
      <c r="D31" s="18" t="n"/>
      <c r="E31" s="18" t="n"/>
      <c r="F31" s="18" t="n"/>
      <c r="G31" s="18" t="n"/>
      <c r="H31" s="18" t="n"/>
      <c r="I31" s="18" t="n"/>
      <c r="J31" s="18" t="n"/>
      <c r="K31" s="18" t="n"/>
      <c r="L31" s="18" t="n"/>
      <c r="M31" s="18" t="n"/>
      <c r="N31" s="18" t="n"/>
      <c r="O31" s="18" t="n"/>
      <c r="P31" s="18" t="n"/>
      <c r="Q31" s="18" t="n"/>
      <c r="R31" s="18" t="n"/>
      <c r="S31" s="20" t="n">
        <v>10</v>
      </c>
      <c r="T31" s="20" t="n">
        <v>100</v>
      </c>
      <c r="U31" s="18" t="n"/>
      <c r="V31" s="18" t="n"/>
      <c r="W31" s="18" t="n"/>
      <c r="X31" s="18" t="n"/>
    </row>
    <row r="32">
      <c r="A32" s="30" t="inlineStr">
        <is>
          <t>Treasury Stock Repurchased</t>
        </is>
      </c>
      <c r="B32" s="20">
        <f>C32+D32+E32+F32+G32+H32+I32+J32+K32+L32+M32+O32+P32+Q32+R32+S32+T32+U32+V32</f>
        <v/>
      </c>
      <c r="C32" s="18" t="n"/>
      <c r="D32" s="18" t="n"/>
      <c r="E32" s="18" t="n"/>
      <c r="F32" s="18" t="n"/>
      <c r="G32" s="18" t="n"/>
      <c r="H32" s="18" t="n"/>
      <c r="I32" s="18" t="n"/>
      <c r="J32" s="18" t="n"/>
      <c r="K32" s="18" t="n"/>
      <c r="L32" s="18" t="n"/>
      <c r="M32" s="18" t="n"/>
      <c r="N32" s="18" t="n"/>
      <c r="O32" s="18" t="n"/>
      <c r="P32" s="18" t="n"/>
      <c r="Q32" s="18" t="n"/>
      <c r="R32" s="18" t="n"/>
      <c r="S32" s="18" t="n"/>
      <c r="T32" s="18" t="n"/>
      <c r="U32" s="20" t="n">
        <v>-25</v>
      </c>
      <c r="V32" s="18" t="n"/>
      <c r="W32" s="18" t="n"/>
      <c r="X32" s="18" t="n"/>
    </row>
    <row r="33">
      <c r="A33" s="31" t="inlineStr">
        <is>
          <t>Financing Cash Flow (FCF)</t>
        </is>
      </c>
      <c r="B33" s="32">
        <f>SUM(B30:B32)</f>
        <v/>
      </c>
      <c r="C33" s="32">
        <f>SUM(D30:D32)+SUM(E30:E32)+SUM(F30:F32)+SUM(G30:G32)+SUM(H30:H32)+SUM(I30:I32)+SUM(J30:J32)+SUM(K30:K32)+SUM(L30:L32)+SUM(M30:M32)+SUM(O30:O32)+SUM(P30:P32)+SUM(Q30:Q32)+SUM(R30:R32)+SUM(S30:S32)+SUM(T30:T32)+SUM(U30:U32)+SUM(V30:V32)</f>
        <v/>
      </c>
      <c r="D33" s="25">
        <f>SUM(D30:D32)</f>
        <v/>
      </c>
      <c r="E33" s="25">
        <f>SUM(E30:E32)</f>
        <v/>
      </c>
      <c r="F33" s="25">
        <f>SUM(F30:F32)</f>
        <v/>
      </c>
      <c r="G33" s="25">
        <f>SUM(G30:G32)</f>
        <v/>
      </c>
      <c r="H33" s="25">
        <f>SUM(H30:H32)</f>
        <v/>
      </c>
      <c r="I33" s="25">
        <f>SUM(I30:I32)</f>
        <v/>
      </c>
      <c r="J33" s="25">
        <f>SUM(J30:J32)</f>
        <v/>
      </c>
      <c r="K33" s="25">
        <f>SUM(K30:K32)</f>
        <v/>
      </c>
      <c r="L33" s="25">
        <f>SUM(L30:L32)</f>
        <v/>
      </c>
      <c r="M33" s="25">
        <f>SUM(M30:M32)</f>
        <v/>
      </c>
      <c r="N33" s="25">
        <f>0</f>
        <v/>
      </c>
      <c r="O33" s="25">
        <f>SUM(O30:O32)</f>
        <v/>
      </c>
      <c r="P33" s="25">
        <f>SUM(P30:P32)</f>
        <v/>
      </c>
      <c r="Q33" s="25">
        <f>SUM(Q30:Q32)</f>
        <v/>
      </c>
      <c r="R33" s="25">
        <f>SUM(R30:R32)</f>
        <v/>
      </c>
      <c r="S33" s="25">
        <f>SUM(S30:S32)</f>
        <v/>
      </c>
      <c r="T33" s="25">
        <f>SUM(T30:T32)</f>
        <v/>
      </c>
      <c r="U33" s="25">
        <f>SUM(U30:U32)</f>
        <v/>
      </c>
      <c r="V33" s="25">
        <f>SUM(V30:V32)</f>
        <v/>
      </c>
      <c r="W33" s="25">
        <f>0</f>
        <v/>
      </c>
      <c r="X33" s="25">
        <f>0</f>
        <v/>
      </c>
    </row>
    <row r="35">
      <c r="A35" s="13" t="inlineStr">
        <is>
          <t>RECONCILIATION</t>
        </is>
      </c>
    </row>
    <row r="36">
      <c r="A36" s="31" t="inlineStr">
        <is>
          <t>Change in Cash (OCF + ICF + FCF)</t>
        </is>
      </c>
      <c r="B36" s="32">
        <f>B24+B28+B33</f>
        <v/>
      </c>
      <c r="C36" s="32">
        <f>C24+C28+C33</f>
        <v/>
      </c>
      <c r="D36" s="25">
        <f>D24+D28+D33</f>
        <v/>
      </c>
      <c r="E36" s="25">
        <f>E24+E28+E33</f>
        <v/>
      </c>
      <c r="F36" s="25">
        <f>F24+F28+F33</f>
        <v/>
      </c>
      <c r="G36" s="25">
        <f>G24+G28+G33</f>
        <v/>
      </c>
      <c r="H36" s="25">
        <f>H24+H28+H33</f>
        <v/>
      </c>
      <c r="I36" s="25">
        <f>I24+I28+I33</f>
        <v/>
      </c>
      <c r="J36" s="25">
        <f>J24+J28+J33</f>
        <v/>
      </c>
      <c r="K36" s="25">
        <f>K24+K28+K33</f>
        <v/>
      </c>
      <c r="L36" s="25">
        <f>L24+L28+L33</f>
        <v/>
      </c>
      <c r="M36" s="25">
        <f>M24+M28+M33</f>
        <v/>
      </c>
      <c r="N36" s="25">
        <f>N24+N28+N33</f>
        <v/>
      </c>
      <c r="O36" s="25">
        <f>O24+O28+O33</f>
        <v/>
      </c>
      <c r="P36" s="25">
        <f>P24+P28+P33</f>
        <v/>
      </c>
      <c r="Q36" s="25">
        <f>Q24+Q28+Q33</f>
        <v/>
      </c>
      <c r="R36" s="25">
        <f>R24+R28+R33</f>
        <v/>
      </c>
      <c r="S36" s="25">
        <f>S24+S28+S33</f>
        <v/>
      </c>
      <c r="T36" s="25">
        <f>T24+T28+T33</f>
        <v/>
      </c>
      <c r="U36" s="25">
        <f>U24+U28+U33</f>
        <v/>
      </c>
      <c r="V36" s="25">
        <f>V24+V28+V33</f>
        <v/>
      </c>
      <c r="W36" s="25">
        <f>W24+W28+W33</f>
        <v/>
      </c>
      <c r="X36" s="25">
        <f>X24+X28+X33</f>
        <v/>
      </c>
    </row>
    <row r="37">
      <c r="A37" s="17" t="inlineStr">
        <is>
          <t>Beginning Cash (PY Cash)</t>
        </is>
      </c>
      <c r="B37" s="33">
        <f>C5</f>
        <v/>
      </c>
      <c r="C37" s="33">
        <f>C5</f>
        <v/>
      </c>
    </row>
    <row r="38">
      <c r="A38" s="31" t="inlineStr">
        <is>
          <t>Ending Cash (Beg + Change)</t>
        </is>
      </c>
      <c r="B38" s="32">
        <f>B37+B36</f>
        <v/>
      </c>
      <c r="C38" s="32">
        <f>C37+C36</f>
        <v/>
      </c>
    </row>
    <row r="40">
      <c r="A40" s="34" t="inlineStr">
        <is>
          <t>Check  (CF impact vs BS Change, by column)</t>
        </is>
      </c>
      <c r="B40" s="35">
        <f>C40+D40+E40+F40+G40+H40+I40+J40+K40+L40+M40+N40+O40+P40+Q40+R40+S40+T40+U40+V40+W40+X40</f>
        <v/>
      </c>
      <c r="C40" s="24">
        <f>C36-C7</f>
        <v/>
      </c>
      <c r="D40" s="24">
        <f>D36+D7</f>
        <v/>
      </c>
      <c r="E40" s="24">
        <f>E36+E7</f>
        <v/>
      </c>
      <c r="F40" s="24">
        <f>F36+F7</f>
        <v/>
      </c>
      <c r="G40" s="24">
        <f>G36+G7</f>
        <v/>
      </c>
      <c r="H40" s="24">
        <f>H36+H7</f>
        <v/>
      </c>
      <c r="I40" s="24">
        <f>I36+I7</f>
        <v/>
      </c>
      <c r="J40" s="24">
        <f>J36+J7</f>
        <v/>
      </c>
      <c r="K40" s="24">
        <f>K36+K7</f>
        <v/>
      </c>
      <c r="L40" s="24">
        <f>L36+L7</f>
        <v/>
      </c>
      <c r="M40" s="24">
        <f>M36+M7</f>
        <v/>
      </c>
      <c r="N40" s="24">
        <f>0</f>
        <v/>
      </c>
      <c r="O40" s="24">
        <f>O36-O7</f>
        <v/>
      </c>
      <c r="P40" s="24">
        <f>P36-P7</f>
        <v/>
      </c>
      <c r="Q40" s="24">
        <f>Q36-Q7</f>
        <v/>
      </c>
      <c r="R40" s="24">
        <f>R36-R7</f>
        <v/>
      </c>
      <c r="S40" s="24">
        <f>S36-S7</f>
        <v/>
      </c>
      <c r="T40" s="24">
        <f>T36-T7</f>
        <v/>
      </c>
      <c r="U40" s="24">
        <f>U36-U7</f>
        <v/>
      </c>
      <c r="V40" s="24">
        <f>V36-V7</f>
        <v/>
      </c>
      <c r="W40" s="24">
        <f>0</f>
        <v/>
      </c>
      <c r="X40" s="24">
        <f>0</f>
        <v/>
      </c>
    </row>
  </sheetData>
  <conditionalFormatting sqref="C40:X40">
    <cfRule type="cellIs" priority="1" operator="notEqual" dxfId="0">
      <formula>0</formula>
    </cfRule>
  </conditionalFormatting>
  <pageMargins left="0.25" right="0.25" top="0.4" bottom="0.4" header="0.5" footer="0.5"/>
  <pageSetup orientation="landscape" paperSize="3" fitToHeight="0" fitToWidth="1"/>
</worksheet>
</file>

<file path=xl/worksheets/sheet3.xml><?xml version="1.0" encoding="utf-8"?>
<worksheet xmlns="http://schemas.openxmlformats.org/spreadsheetml/2006/main">
  <sheetPr>
    <outlinePr summaryBelow="1" summaryRight="1"/>
    <pageSetUpPr fitToPage="1"/>
  </sheetPr>
  <dimension ref="A1:X40"/>
  <sheetViews>
    <sheetView showGridLines="0" workbookViewId="0">
      <pane xSplit="2" ySplit="4" topLeftCell="C5" activePane="bottomRight" state="frozen"/>
      <selection pane="topRight"/>
      <selection pane="bottomLeft"/>
      <selection pane="bottomRight" activeCell="A1" sqref="A1"/>
    </sheetView>
  </sheetViews>
  <sheetFormatPr baseColWidth="8" defaultRowHeight="15"/>
  <cols>
    <col width="34" customWidth="1" min="1" max="1"/>
    <col width="14"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s>
  <sheetData>
    <row r="1" ht="24" customHeight="1">
      <c r="A1" s="12" t="inlineStr">
        <is>
          <t>Your Company - Cash Flow Calculation Schedule</t>
        </is>
      </c>
    </row>
    <row r="2" ht="48" customHeight="1">
      <c r="A2" s="36" t="inlineStr">
        <is>
          <t>INPUT CELLS are highlighted yellow. Type your PY and CY balance sheet there (enter the three CONTRA accounts -- Allowance for Bad Debt, Accumulated Depreciation, Accumulated Amortization -- as NEGATIVE numbers). Net Income is the only income-statement input. Everything else -- depreciation, amortization, bad debt expense, capex, etc. -- recalculates from the BS, including the Amount ($) column, which is your single-column indirect-method answer.</t>
        </is>
      </c>
    </row>
    <row r="3">
      <c r="A3" s="13" t="inlineStr">
        <is>
          <t>BALANCE SHEET  (units: $ thousands)</t>
        </is>
      </c>
    </row>
    <row r="4" ht="42" customHeight="1">
      <c r="A4" s="14" t="inlineStr">
        <is>
          <t>Account</t>
        </is>
      </c>
      <c r="B4" s="15" t="n"/>
      <c r="C4" s="16" t="inlineStr">
        <is>
          <t>Cash</t>
        </is>
      </c>
      <c r="D4" s="16" t="inlineStr">
        <is>
          <t>A/R (Gross)</t>
        </is>
      </c>
      <c r="E4" s="16" t="inlineStr">
        <is>
          <t>Allowance for Bad Debt</t>
        </is>
      </c>
      <c r="F4" s="16" t="inlineStr">
        <is>
          <t>Inventory</t>
        </is>
      </c>
      <c r="G4" s="16" t="inlineStr">
        <is>
          <t>Prepaid Assets</t>
        </is>
      </c>
      <c r="H4" s="16" t="inlineStr">
        <is>
          <t>Fixed Assets (Gross)</t>
        </is>
      </c>
      <c r="I4" s="16" t="inlineStr">
        <is>
          <t>Accumulated Depreciation</t>
        </is>
      </c>
      <c r="J4" s="16" t="inlineStr">
        <is>
          <t>Goodwill</t>
        </is>
      </c>
      <c r="K4" s="16" t="inlineStr">
        <is>
          <t>Id. Intangibles (Gross)</t>
        </is>
      </c>
      <c r="L4" s="16" t="inlineStr">
        <is>
          <t>Accumulated Amortization</t>
        </is>
      </c>
      <c r="M4" s="16" t="inlineStr">
        <is>
          <t>Deferred Taxes</t>
        </is>
      </c>
      <c r="N4" s="16" t="inlineStr">
        <is>
          <t>Total Assets</t>
        </is>
      </c>
      <c r="O4" s="16" t="inlineStr">
        <is>
          <t>A/P</t>
        </is>
      </c>
      <c r="P4" s="16" t="inlineStr">
        <is>
          <t>Accrueds</t>
        </is>
      </c>
      <c r="Q4" s="16" t="inlineStr">
        <is>
          <t>CP LTD</t>
        </is>
      </c>
      <c r="R4" s="16" t="inlineStr">
        <is>
          <t>LTD</t>
        </is>
      </c>
      <c r="S4" s="16" t="inlineStr">
        <is>
          <t>CS</t>
        </is>
      </c>
      <c r="T4" s="16" t="inlineStr">
        <is>
          <t>APIC</t>
        </is>
      </c>
      <c r="U4" s="16" t="inlineStr">
        <is>
          <t>Treasury Stock</t>
        </is>
      </c>
      <c r="V4" s="16" t="inlineStr">
        <is>
          <t>RE</t>
        </is>
      </c>
      <c r="W4" s="16" t="inlineStr">
        <is>
          <t>Total Liab &amp; SE</t>
        </is>
      </c>
      <c r="X4" s="16" t="inlineStr">
        <is>
          <t>Check</t>
        </is>
      </c>
    </row>
    <row r="5">
      <c r="A5" s="17" t="inlineStr">
        <is>
          <t>PY</t>
        </is>
      </c>
      <c r="B5" s="18" t="n"/>
      <c r="C5" s="37" t="n"/>
      <c r="D5" s="38" t="n"/>
      <c r="E5" s="38" t="n"/>
      <c r="F5" s="38" t="n"/>
      <c r="G5" s="38" t="n"/>
      <c r="H5" s="38" t="n"/>
      <c r="I5" s="38" t="n"/>
      <c r="J5" s="38" t="n"/>
      <c r="K5" s="38" t="n"/>
      <c r="L5" s="38" t="n"/>
      <c r="M5" s="38" t="n"/>
      <c r="N5" s="21">
        <f>SUM(C5:M5)</f>
        <v/>
      </c>
      <c r="O5" s="38" t="n"/>
      <c r="P5" s="38" t="n"/>
      <c r="Q5" s="38" t="n"/>
      <c r="R5" s="38" t="n"/>
      <c r="S5" s="38" t="n"/>
      <c r="T5" s="38" t="n"/>
      <c r="U5" s="38" t="n"/>
      <c r="V5" s="38" t="n"/>
      <c r="W5" s="21">
        <f>SUM(O5:V5)</f>
        <v/>
      </c>
      <c r="X5" s="21">
        <f>N5-W5</f>
        <v/>
      </c>
    </row>
    <row r="6">
      <c r="A6" s="17" t="inlineStr">
        <is>
          <t>CY</t>
        </is>
      </c>
      <c r="B6" s="18" t="n"/>
      <c r="C6" s="37" t="n"/>
      <c r="D6" s="38" t="n"/>
      <c r="E6" s="38" t="n"/>
      <c r="F6" s="38" t="n"/>
      <c r="G6" s="38" t="n"/>
      <c r="H6" s="38" t="n"/>
      <c r="I6" s="38" t="n"/>
      <c r="J6" s="38" t="n"/>
      <c r="K6" s="38" t="n"/>
      <c r="L6" s="38" t="n"/>
      <c r="M6" s="38" t="n"/>
      <c r="N6" s="21">
        <f>SUM(C6:M6)</f>
        <v/>
      </c>
      <c r="O6" s="38" t="n"/>
      <c r="P6" s="38" t="n"/>
      <c r="Q6" s="38" t="n"/>
      <c r="R6" s="38" t="n"/>
      <c r="S6" s="38" t="n"/>
      <c r="T6" s="38" t="n"/>
      <c r="U6" s="38" t="n"/>
      <c r="V6" s="38" t="n"/>
      <c r="W6" s="21">
        <f>SUM(O6:V6)</f>
        <v/>
      </c>
      <c r="X6" s="21">
        <f>N6-W6</f>
        <v/>
      </c>
    </row>
    <row r="7">
      <c r="A7" s="22" t="inlineStr">
        <is>
          <t>Change (CY - PY)</t>
        </is>
      </c>
      <c r="B7" s="18" t="n"/>
      <c r="C7" s="23">
        <f>C6-C5</f>
        <v/>
      </c>
      <c r="D7" s="24">
        <f>D6-D5</f>
        <v/>
      </c>
      <c r="E7" s="24">
        <f>E6-E5</f>
        <v/>
      </c>
      <c r="F7" s="24">
        <f>F6-F5</f>
        <v/>
      </c>
      <c r="G7" s="24">
        <f>G6-G5</f>
        <v/>
      </c>
      <c r="H7" s="24">
        <f>H6-H5</f>
        <v/>
      </c>
      <c r="I7" s="24">
        <f>I6-I5</f>
        <v/>
      </c>
      <c r="J7" s="24">
        <f>J6-J5</f>
        <v/>
      </c>
      <c r="K7" s="24">
        <f>K6-K5</f>
        <v/>
      </c>
      <c r="L7" s="24">
        <f>L6-L5</f>
        <v/>
      </c>
      <c r="M7" s="24">
        <f>M6-M5</f>
        <v/>
      </c>
      <c r="N7" s="25">
        <f>N6-N5</f>
        <v/>
      </c>
      <c r="O7" s="24">
        <f>O6-O5</f>
        <v/>
      </c>
      <c r="P7" s="24">
        <f>P6-P5</f>
        <v/>
      </c>
      <c r="Q7" s="24">
        <f>Q6-Q5</f>
        <v/>
      </c>
      <c r="R7" s="24">
        <f>R6-R5</f>
        <v/>
      </c>
      <c r="S7" s="24">
        <f>S6-S5</f>
        <v/>
      </c>
      <c r="T7" s="24">
        <f>T6-T5</f>
        <v/>
      </c>
      <c r="U7" s="24">
        <f>U6-U5</f>
        <v/>
      </c>
      <c r="V7" s="24">
        <f>V6-V5</f>
        <v/>
      </c>
      <c r="W7" s="25">
        <f>W6-W5</f>
        <v/>
      </c>
      <c r="X7" s="25">
        <f>N7-W7</f>
        <v/>
      </c>
    </row>
    <row r="10">
      <c r="A10" s="13" t="inlineStr">
        <is>
          <t>CASH FLOW WALK  (units: $ thousands)</t>
        </is>
      </c>
    </row>
    <row r="11" ht="42" customHeight="1">
      <c r="A11" s="26" t="inlineStr">
        <is>
          <t>Cash Flow Line</t>
        </is>
      </c>
      <c r="B11" s="27" t="inlineStr">
        <is>
          <t>Amount ($)</t>
        </is>
      </c>
      <c r="C11" s="16" t="inlineStr">
        <is>
          <t>Cash</t>
        </is>
      </c>
      <c r="D11" s="16" t="inlineStr">
        <is>
          <t>A/R (Gross)</t>
        </is>
      </c>
      <c r="E11" s="16" t="inlineStr">
        <is>
          <t>Allowance for Bad Debt</t>
        </is>
      </c>
      <c r="F11" s="16" t="inlineStr">
        <is>
          <t>Inventory</t>
        </is>
      </c>
      <c r="G11" s="16" t="inlineStr">
        <is>
          <t>Prepaid Assets</t>
        </is>
      </c>
      <c r="H11" s="16" t="inlineStr">
        <is>
          <t>Fixed Assets (Gross)</t>
        </is>
      </c>
      <c r="I11" s="16" t="inlineStr">
        <is>
          <t>Accumulated Depreciation</t>
        </is>
      </c>
      <c r="J11" s="16" t="inlineStr">
        <is>
          <t>Goodwill</t>
        </is>
      </c>
      <c r="K11" s="16" t="inlineStr">
        <is>
          <t>Id. Intangibles (Gross)</t>
        </is>
      </c>
      <c r="L11" s="16" t="inlineStr">
        <is>
          <t>Accumulated Amortization</t>
        </is>
      </c>
      <c r="M11" s="16" t="inlineStr">
        <is>
          <t>Deferred Taxes</t>
        </is>
      </c>
      <c r="N11" s="16" t="inlineStr">
        <is>
          <t>Total Assets</t>
        </is>
      </c>
      <c r="O11" s="16" t="inlineStr">
        <is>
          <t>A/P</t>
        </is>
      </c>
      <c r="P11" s="16" t="inlineStr">
        <is>
          <t>Accrueds</t>
        </is>
      </c>
      <c r="Q11" s="16" t="inlineStr">
        <is>
          <t>CP LTD</t>
        </is>
      </c>
      <c r="R11" s="16" t="inlineStr">
        <is>
          <t>LTD</t>
        </is>
      </c>
      <c r="S11" s="16" t="inlineStr">
        <is>
          <t>CS</t>
        </is>
      </c>
      <c r="T11" s="16" t="inlineStr">
        <is>
          <t>APIC</t>
        </is>
      </c>
      <c r="U11" s="16" t="inlineStr">
        <is>
          <t>Treasury Stock</t>
        </is>
      </c>
      <c r="V11" s="16" t="inlineStr">
        <is>
          <t>RE</t>
        </is>
      </c>
      <c r="W11" s="16" t="inlineStr">
        <is>
          <t>Total Liab &amp; SE</t>
        </is>
      </c>
      <c r="X11" s="16" t="inlineStr">
        <is>
          <t>Check</t>
        </is>
      </c>
    </row>
    <row r="12">
      <c r="A12" s="28" t="inlineStr">
        <is>
          <t>Operating Cash Flow</t>
        </is>
      </c>
      <c r="B12" s="29" t="n"/>
      <c r="C12" s="29" t="n"/>
      <c r="D12" s="29" t="n"/>
      <c r="E12" s="29" t="n"/>
      <c r="F12" s="29" t="n"/>
      <c r="G12" s="29" t="n"/>
      <c r="H12" s="29" t="n"/>
      <c r="I12" s="29" t="n"/>
      <c r="J12" s="29" t="n"/>
      <c r="K12" s="29" t="n"/>
      <c r="L12" s="29" t="n"/>
      <c r="M12" s="29" t="n"/>
      <c r="N12" s="29" t="n"/>
      <c r="O12" s="29" t="n"/>
      <c r="P12" s="29" t="n"/>
      <c r="Q12" s="29" t="n"/>
      <c r="R12" s="29" t="n"/>
      <c r="S12" s="29" t="n"/>
      <c r="T12" s="29" t="n"/>
      <c r="U12" s="29" t="n"/>
      <c r="V12" s="29" t="n"/>
      <c r="W12" s="29" t="n"/>
      <c r="X12" s="29" t="n"/>
    </row>
    <row r="13">
      <c r="A13" s="30" t="inlineStr">
        <is>
          <t>Net Income</t>
        </is>
      </c>
      <c r="B13" s="20">
        <f>C13+D13+E13+F13+G13+H13+I13+J13+K13+L13+M13+O13+P13+Q13+R13+S13+T13+U13+V13</f>
        <v/>
      </c>
      <c r="C13" s="18" t="n"/>
      <c r="D13" s="18" t="n"/>
      <c r="E13" s="18" t="n"/>
      <c r="F13" s="18" t="n"/>
      <c r="G13" s="18" t="n"/>
      <c r="H13" s="18" t="n"/>
      <c r="I13" s="18" t="n"/>
      <c r="J13" s="18" t="n"/>
      <c r="K13" s="18" t="n"/>
      <c r="L13" s="18" t="n"/>
      <c r="M13" s="18" t="n"/>
      <c r="N13" s="18" t="n"/>
      <c r="O13" s="18" t="n"/>
      <c r="P13" s="18" t="n"/>
      <c r="Q13" s="18" t="n"/>
      <c r="R13" s="18" t="n"/>
      <c r="S13" s="18" t="n"/>
      <c r="T13" s="18" t="n"/>
      <c r="U13" s="18" t="n"/>
      <c r="V13" s="38" t="n"/>
      <c r="W13" s="18" t="n"/>
      <c r="X13" s="18" t="n"/>
    </row>
    <row r="14">
      <c r="A14" s="30" t="inlineStr">
        <is>
          <t>Depreciation</t>
        </is>
      </c>
      <c r="B14" s="20">
        <f>C14+D14+E14+F14+G14+H14+I14+J14+K14+L14+M14+O14+P14+Q14+R14+S14+T14+U14+V14</f>
        <v/>
      </c>
      <c r="C14" s="18" t="n"/>
      <c r="D14" s="18" t="n"/>
      <c r="E14" s="18" t="n"/>
      <c r="F14" s="18" t="n"/>
      <c r="G14" s="18" t="n"/>
      <c r="H14" s="18" t="n"/>
      <c r="I14" s="20">
        <f>-I7</f>
        <v/>
      </c>
      <c r="J14" s="18" t="n"/>
      <c r="K14" s="18" t="n"/>
      <c r="L14" s="18" t="n"/>
      <c r="M14" s="18" t="n"/>
      <c r="N14" s="18" t="n"/>
      <c r="O14" s="18" t="n"/>
      <c r="P14" s="18" t="n"/>
      <c r="Q14" s="18" t="n"/>
      <c r="R14" s="18" t="n"/>
      <c r="S14" s="18" t="n"/>
      <c r="T14" s="18" t="n"/>
      <c r="U14" s="18" t="n"/>
      <c r="V14" s="18" t="n"/>
      <c r="W14" s="18" t="n"/>
      <c r="X14" s="18" t="n"/>
    </row>
    <row r="15">
      <c r="A15" s="30" t="inlineStr">
        <is>
          <t>Amortization of Intangibles</t>
        </is>
      </c>
      <c r="B15" s="20">
        <f>C15+D15+E15+F15+G15+H15+I15+J15+K15+L15+M15+O15+P15+Q15+R15+S15+T15+U15+V15</f>
        <v/>
      </c>
      <c r="C15" s="18" t="n"/>
      <c r="D15" s="18" t="n"/>
      <c r="E15" s="18" t="n"/>
      <c r="F15" s="18" t="n"/>
      <c r="G15" s="18" t="n"/>
      <c r="H15" s="18" t="n"/>
      <c r="I15" s="18" t="n"/>
      <c r="J15" s="18" t="n"/>
      <c r="K15" s="18" t="n"/>
      <c r="L15" s="20">
        <f>-L7</f>
        <v/>
      </c>
      <c r="M15" s="18" t="n"/>
      <c r="N15" s="18" t="n"/>
      <c r="O15" s="18" t="n"/>
      <c r="P15" s="18" t="n"/>
      <c r="Q15" s="18" t="n"/>
      <c r="R15" s="18" t="n"/>
      <c r="S15" s="18" t="n"/>
      <c r="T15" s="18" t="n"/>
      <c r="U15" s="18" t="n"/>
      <c r="V15" s="18" t="n"/>
      <c r="W15" s="18" t="n"/>
      <c r="X15" s="18" t="n"/>
    </row>
    <row r="16">
      <c r="A16" s="30" t="inlineStr">
        <is>
          <t>Bad Debt Expense</t>
        </is>
      </c>
      <c r="B16" s="20">
        <f>C16+D16+E16+F16+G16+H16+I16+J16+K16+L16+M16+O16+P16+Q16+R16+S16+T16+U16+V16</f>
        <v/>
      </c>
      <c r="C16" s="18" t="n"/>
      <c r="D16" s="18" t="n"/>
      <c r="E16" s="20">
        <f>-E7</f>
        <v/>
      </c>
      <c r="F16" s="18" t="n"/>
      <c r="G16" s="18" t="n"/>
      <c r="H16" s="18" t="n"/>
      <c r="I16" s="18" t="n"/>
      <c r="J16" s="18" t="n"/>
      <c r="K16" s="18" t="n"/>
      <c r="L16" s="18" t="n"/>
      <c r="M16" s="18" t="n"/>
      <c r="N16" s="18" t="n"/>
      <c r="O16" s="18" t="n"/>
      <c r="P16" s="18" t="n"/>
      <c r="Q16" s="18" t="n"/>
      <c r="R16" s="18" t="n"/>
      <c r="S16" s="18" t="n"/>
      <c r="T16" s="18" t="n"/>
      <c r="U16" s="18" t="n"/>
      <c r="V16" s="18" t="n"/>
      <c r="W16" s="18" t="n"/>
      <c r="X16" s="18" t="n"/>
    </row>
    <row r="17">
      <c r="A17" s="30" t="inlineStr">
        <is>
          <t>Impairment of Goodwill</t>
        </is>
      </c>
      <c r="B17" s="20">
        <f>C17+D17+E17+F17+G17+H17+I17+J17+K17+L17+M17+O17+P17+Q17+R17+S17+T17+U17+V17</f>
        <v/>
      </c>
      <c r="C17" s="18" t="n"/>
      <c r="D17" s="18" t="n"/>
      <c r="E17" s="18" t="n"/>
      <c r="F17" s="18" t="n"/>
      <c r="G17" s="18" t="n"/>
      <c r="H17" s="18" t="n"/>
      <c r="I17" s="18" t="n"/>
      <c r="J17" s="20">
        <f>-J7</f>
        <v/>
      </c>
      <c r="K17" s="18" t="n"/>
      <c r="L17" s="18" t="n"/>
      <c r="M17" s="18" t="n"/>
      <c r="N17" s="18" t="n"/>
      <c r="O17" s="18" t="n"/>
      <c r="P17" s="18" t="n"/>
      <c r="Q17" s="18" t="n"/>
      <c r="R17" s="18" t="n"/>
      <c r="S17" s="18" t="n"/>
      <c r="T17" s="18" t="n"/>
      <c r="U17" s="18" t="n"/>
      <c r="V17" s="18" t="n"/>
      <c r="W17" s="18" t="n"/>
      <c r="X17" s="18" t="n"/>
    </row>
    <row r="18">
      <c r="A18" s="30" t="inlineStr">
        <is>
          <t>Change in A/R</t>
        </is>
      </c>
      <c r="B18" s="20">
        <f>C18+D18+E18+F18+G18+H18+I18+J18+K18+L18+M18+O18+P18+Q18+R18+S18+T18+U18+V18</f>
        <v/>
      </c>
      <c r="C18" s="18" t="n"/>
      <c r="D18" s="20">
        <f>-D7</f>
        <v/>
      </c>
      <c r="E18" s="18" t="n"/>
      <c r="F18" s="18" t="n"/>
      <c r="G18" s="18" t="n"/>
      <c r="H18" s="18" t="n"/>
      <c r="I18" s="18" t="n"/>
      <c r="J18" s="18" t="n"/>
      <c r="K18" s="18" t="n"/>
      <c r="L18" s="18" t="n"/>
      <c r="M18" s="18" t="n"/>
      <c r="N18" s="18" t="n"/>
      <c r="O18" s="18" t="n"/>
      <c r="P18" s="18" t="n"/>
      <c r="Q18" s="18" t="n"/>
      <c r="R18" s="18" t="n"/>
      <c r="S18" s="18" t="n"/>
      <c r="T18" s="18" t="n"/>
      <c r="U18" s="18" t="n"/>
      <c r="V18" s="18" t="n"/>
      <c r="W18" s="18" t="n"/>
      <c r="X18" s="18" t="n"/>
    </row>
    <row r="19">
      <c r="A19" s="30" t="inlineStr">
        <is>
          <t>Change in Inventory</t>
        </is>
      </c>
      <c r="B19" s="20">
        <f>C19+D19+E19+F19+G19+H19+I19+J19+K19+L19+M19+O19+P19+Q19+R19+S19+T19+U19+V19</f>
        <v/>
      </c>
      <c r="C19" s="18" t="n"/>
      <c r="D19" s="18" t="n"/>
      <c r="E19" s="18" t="n"/>
      <c r="F19" s="20">
        <f>-F7</f>
        <v/>
      </c>
      <c r="G19" s="18" t="n"/>
      <c r="H19" s="18" t="n"/>
      <c r="I19" s="18" t="n"/>
      <c r="J19" s="18" t="n"/>
      <c r="K19" s="18" t="n"/>
      <c r="L19" s="18" t="n"/>
      <c r="M19" s="18" t="n"/>
      <c r="N19" s="18" t="n"/>
      <c r="O19" s="18" t="n"/>
      <c r="P19" s="18" t="n"/>
      <c r="Q19" s="18" t="n"/>
      <c r="R19" s="18" t="n"/>
      <c r="S19" s="18" t="n"/>
      <c r="T19" s="18" t="n"/>
      <c r="U19" s="18" t="n"/>
      <c r="V19" s="18" t="n"/>
      <c r="W19" s="18" t="n"/>
      <c r="X19" s="18" t="n"/>
    </row>
    <row r="20">
      <c r="A20" s="30" t="inlineStr">
        <is>
          <t>Change in Prepaid Assets</t>
        </is>
      </c>
      <c r="B20" s="20">
        <f>C20+D20+E20+F20+G20+H20+I20+J20+K20+L20+M20+O20+P20+Q20+R20+S20+T20+U20+V20</f>
        <v/>
      </c>
      <c r="C20" s="18" t="n"/>
      <c r="D20" s="18" t="n"/>
      <c r="E20" s="18" t="n"/>
      <c r="F20" s="18" t="n"/>
      <c r="G20" s="20">
        <f>-G7</f>
        <v/>
      </c>
      <c r="H20" s="18" t="n"/>
      <c r="I20" s="18" t="n"/>
      <c r="J20" s="18" t="n"/>
      <c r="K20" s="18" t="n"/>
      <c r="L20" s="18" t="n"/>
      <c r="M20" s="18" t="n"/>
      <c r="N20" s="18" t="n"/>
      <c r="O20" s="18" t="n"/>
      <c r="P20" s="18" t="n"/>
      <c r="Q20" s="18" t="n"/>
      <c r="R20" s="18" t="n"/>
      <c r="S20" s="18" t="n"/>
      <c r="T20" s="18" t="n"/>
      <c r="U20" s="18" t="n"/>
      <c r="V20" s="18" t="n"/>
      <c r="W20" s="18" t="n"/>
      <c r="X20" s="18" t="n"/>
    </row>
    <row r="21">
      <c r="A21" s="30" t="inlineStr">
        <is>
          <t>Change in Deferred Taxes</t>
        </is>
      </c>
      <c r="B21" s="20">
        <f>C21+D21+E21+F21+G21+H21+I21+J21+K21+L21+M21+O21+P21+Q21+R21+S21+T21+U21+V21</f>
        <v/>
      </c>
      <c r="C21" s="18" t="n"/>
      <c r="D21" s="18" t="n"/>
      <c r="E21" s="18" t="n"/>
      <c r="F21" s="18" t="n"/>
      <c r="G21" s="18" t="n"/>
      <c r="H21" s="18" t="n"/>
      <c r="I21" s="18" t="n"/>
      <c r="J21" s="18" t="n"/>
      <c r="K21" s="18" t="n"/>
      <c r="L21" s="18" t="n"/>
      <c r="M21" s="20">
        <f>-M7</f>
        <v/>
      </c>
      <c r="N21" s="18" t="n"/>
      <c r="O21" s="18" t="n"/>
      <c r="P21" s="18" t="n"/>
      <c r="Q21" s="18" t="n"/>
      <c r="R21" s="18" t="n"/>
      <c r="S21" s="18" t="n"/>
      <c r="T21" s="18" t="n"/>
      <c r="U21" s="18" t="n"/>
      <c r="V21" s="18" t="n"/>
      <c r="W21" s="18" t="n"/>
      <c r="X21" s="18" t="n"/>
    </row>
    <row r="22">
      <c r="A22" s="30" t="inlineStr">
        <is>
          <t>Change in A/P</t>
        </is>
      </c>
      <c r="B22" s="20">
        <f>C22+D22+E22+F22+G22+H22+I22+J22+K22+L22+M22+O22+P22+Q22+R22+S22+T22+U22+V22</f>
        <v/>
      </c>
      <c r="C22" s="18" t="n"/>
      <c r="D22" s="18" t="n"/>
      <c r="E22" s="18" t="n"/>
      <c r="F22" s="18" t="n"/>
      <c r="G22" s="18" t="n"/>
      <c r="H22" s="18" t="n"/>
      <c r="I22" s="18" t="n"/>
      <c r="J22" s="18" t="n"/>
      <c r="K22" s="18" t="n"/>
      <c r="L22" s="18" t="n"/>
      <c r="M22" s="18" t="n"/>
      <c r="N22" s="18" t="n"/>
      <c r="O22" s="20">
        <f>O7</f>
        <v/>
      </c>
      <c r="P22" s="18" t="n"/>
      <c r="Q22" s="18" t="n"/>
      <c r="R22" s="18" t="n"/>
      <c r="S22" s="18" t="n"/>
      <c r="T22" s="18" t="n"/>
      <c r="U22" s="18" t="n"/>
      <c r="V22" s="18" t="n"/>
      <c r="W22" s="18" t="n"/>
      <c r="X22" s="18" t="n"/>
    </row>
    <row r="23">
      <c r="A23" s="30" t="inlineStr">
        <is>
          <t>Change in Accrueds</t>
        </is>
      </c>
      <c r="B23" s="20">
        <f>C23+D23+E23+F23+G23+H23+I23+J23+K23+L23+M23+O23+P23+Q23+R23+S23+T23+U23+V23</f>
        <v/>
      </c>
      <c r="C23" s="18" t="n"/>
      <c r="D23" s="18" t="n"/>
      <c r="E23" s="18" t="n"/>
      <c r="F23" s="18" t="n"/>
      <c r="G23" s="18" t="n"/>
      <c r="H23" s="18" t="n"/>
      <c r="I23" s="18" t="n"/>
      <c r="J23" s="18" t="n"/>
      <c r="K23" s="18" t="n"/>
      <c r="L23" s="18" t="n"/>
      <c r="M23" s="18" t="n"/>
      <c r="N23" s="18" t="n"/>
      <c r="O23" s="18" t="n"/>
      <c r="P23" s="20">
        <f>P7</f>
        <v/>
      </c>
      <c r="Q23" s="18" t="n"/>
      <c r="R23" s="18" t="n"/>
      <c r="S23" s="18" t="n"/>
      <c r="T23" s="18" t="n"/>
      <c r="U23" s="18" t="n"/>
      <c r="V23" s="18" t="n"/>
      <c r="W23" s="18" t="n"/>
      <c r="X23" s="18" t="n"/>
    </row>
    <row r="24">
      <c r="A24" s="31" t="inlineStr">
        <is>
          <t>Operating Cash Flow (OCF)</t>
        </is>
      </c>
      <c r="B24" s="32">
        <f>SUM(B13:B23)</f>
        <v/>
      </c>
      <c r="C24" s="32">
        <f>SUM(D13:D23)+SUM(E13:E23)+SUM(F13:F23)+SUM(G13:G23)+SUM(H13:H23)+SUM(I13:I23)+SUM(J13:J23)+SUM(K13:K23)+SUM(L13:L23)+SUM(M13:M23)+SUM(O13:O23)+SUM(P13:P23)+SUM(Q13:Q23)+SUM(R13:R23)+SUM(S13:S23)+SUM(T13:T23)+SUM(U13:U23)+SUM(V13:V23)</f>
        <v/>
      </c>
      <c r="D24" s="25">
        <f>SUM(D13:D23)</f>
        <v/>
      </c>
      <c r="E24" s="25">
        <f>SUM(E13:E23)</f>
        <v/>
      </c>
      <c r="F24" s="25">
        <f>SUM(F13:F23)</f>
        <v/>
      </c>
      <c r="G24" s="25">
        <f>SUM(G13:G23)</f>
        <v/>
      </c>
      <c r="H24" s="25">
        <f>SUM(H13:H23)</f>
        <v/>
      </c>
      <c r="I24" s="25">
        <f>SUM(I13:I23)</f>
        <v/>
      </c>
      <c r="J24" s="25">
        <f>SUM(J13:J23)</f>
        <v/>
      </c>
      <c r="K24" s="25">
        <f>SUM(K13:K23)</f>
        <v/>
      </c>
      <c r="L24" s="25">
        <f>SUM(L13:L23)</f>
        <v/>
      </c>
      <c r="M24" s="25">
        <f>SUM(M13:M23)</f>
        <v/>
      </c>
      <c r="N24" s="25">
        <f>0</f>
        <v/>
      </c>
      <c r="O24" s="25">
        <f>SUM(O13:O23)</f>
        <v/>
      </c>
      <c r="P24" s="25">
        <f>SUM(P13:P23)</f>
        <v/>
      </c>
      <c r="Q24" s="25">
        <f>SUM(Q13:Q23)</f>
        <v/>
      </c>
      <c r="R24" s="25">
        <f>SUM(R13:R23)</f>
        <v/>
      </c>
      <c r="S24" s="25">
        <f>SUM(S13:S23)</f>
        <v/>
      </c>
      <c r="T24" s="25">
        <f>SUM(T13:T23)</f>
        <v/>
      </c>
      <c r="U24" s="25">
        <f>SUM(U13:U23)</f>
        <v/>
      </c>
      <c r="V24" s="25">
        <f>SUM(V13:V23)</f>
        <v/>
      </c>
      <c r="W24" s="25">
        <f>0</f>
        <v/>
      </c>
      <c r="X24" s="25">
        <f>0</f>
        <v/>
      </c>
    </row>
    <row r="25">
      <c r="A25" s="28" t="inlineStr">
        <is>
          <t>Investing Cash Flow</t>
        </is>
      </c>
      <c r="B25" s="29" t="n"/>
      <c r="C25" s="29" t="n"/>
      <c r="D25" s="29" t="n"/>
      <c r="E25" s="29" t="n"/>
      <c r="F25" s="29" t="n"/>
      <c r="G25" s="29" t="n"/>
      <c r="H25" s="29" t="n"/>
      <c r="I25" s="29" t="n"/>
      <c r="J25" s="29" t="n"/>
      <c r="K25" s="29" t="n"/>
      <c r="L25" s="29" t="n"/>
      <c r="M25" s="29" t="n"/>
      <c r="N25" s="29" t="n"/>
      <c r="O25" s="29" t="n"/>
      <c r="P25" s="29" t="n"/>
      <c r="Q25" s="29" t="n"/>
      <c r="R25" s="29" t="n"/>
      <c r="S25" s="29" t="n"/>
      <c r="T25" s="29" t="n"/>
      <c r="U25" s="29" t="n"/>
      <c r="V25" s="29" t="n"/>
      <c r="W25" s="29" t="n"/>
      <c r="X25" s="29" t="n"/>
    </row>
    <row r="26">
      <c r="A26" s="30" t="inlineStr">
        <is>
          <t>Purchase of Fixed Assets</t>
        </is>
      </c>
      <c r="B26" s="20">
        <f>C26+D26+E26+F26+G26+H26+I26+J26+K26+L26+M26+O26+P26+Q26+R26+S26+T26+U26+V26</f>
        <v/>
      </c>
      <c r="C26" s="18" t="n"/>
      <c r="D26" s="18" t="n"/>
      <c r="E26" s="18" t="n"/>
      <c r="F26" s="18" t="n"/>
      <c r="G26" s="18" t="n"/>
      <c r="H26" s="20">
        <f>-H7</f>
        <v/>
      </c>
      <c r="I26" s="18" t="n"/>
      <c r="J26" s="18" t="n"/>
      <c r="K26" s="18" t="n"/>
      <c r="L26" s="18" t="n"/>
      <c r="M26" s="18" t="n"/>
      <c r="N26" s="18" t="n"/>
      <c r="O26" s="18" t="n"/>
      <c r="P26" s="18" t="n"/>
      <c r="Q26" s="18" t="n"/>
      <c r="R26" s="18" t="n"/>
      <c r="S26" s="18" t="n"/>
      <c r="T26" s="18" t="n"/>
      <c r="U26" s="18" t="n"/>
      <c r="V26" s="18" t="n"/>
      <c r="W26" s="18" t="n"/>
      <c r="X26" s="18" t="n"/>
    </row>
    <row r="27">
      <c r="A27" s="30" t="inlineStr">
        <is>
          <t>Purchase of Intangibles</t>
        </is>
      </c>
      <c r="B27" s="20">
        <f>C27+D27+E27+F27+G27+H27+I27+J27+K27+L27+M27+O27+P27+Q27+R27+S27+T27+U27+V27</f>
        <v/>
      </c>
      <c r="C27" s="18" t="n"/>
      <c r="D27" s="18" t="n"/>
      <c r="E27" s="18" t="n"/>
      <c r="F27" s="18" t="n"/>
      <c r="G27" s="18" t="n"/>
      <c r="H27" s="18" t="n"/>
      <c r="I27" s="18" t="n"/>
      <c r="J27" s="18" t="n"/>
      <c r="K27" s="20">
        <f>-K7</f>
        <v/>
      </c>
      <c r="L27" s="18" t="n"/>
      <c r="M27" s="18" t="n"/>
      <c r="N27" s="18" t="n"/>
      <c r="O27" s="18" t="n"/>
      <c r="P27" s="18" t="n"/>
      <c r="Q27" s="18" t="n"/>
      <c r="R27" s="18" t="n"/>
      <c r="S27" s="18" t="n"/>
      <c r="T27" s="18" t="n"/>
      <c r="U27" s="18" t="n"/>
      <c r="V27" s="18" t="n"/>
      <c r="W27" s="18" t="n"/>
      <c r="X27" s="18" t="n"/>
    </row>
    <row r="28">
      <c r="A28" s="31" t="inlineStr">
        <is>
          <t>Investing Cash Flow (ICF)</t>
        </is>
      </c>
      <c r="B28" s="32">
        <f>SUM(B26:B27)</f>
        <v/>
      </c>
      <c r="C28" s="32">
        <f>SUM(D26:D27)+SUM(E26:E27)+SUM(F26:F27)+SUM(G26:G27)+SUM(H26:H27)+SUM(I26:I27)+SUM(J26:J27)+SUM(K26:K27)+SUM(L26:L27)+SUM(M26:M27)+SUM(O26:O27)+SUM(P26:P27)+SUM(Q26:Q27)+SUM(R26:R27)+SUM(S26:S27)+SUM(T26:T27)+SUM(U26:U27)+SUM(V26:V27)</f>
        <v/>
      </c>
      <c r="D28" s="25">
        <f>SUM(D26:D27)</f>
        <v/>
      </c>
      <c r="E28" s="25">
        <f>SUM(E26:E27)</f>
        <v/>
      </c>
      <c r="F28" s="25">
        <f>SUM(F26:F27)</f>
        <v/>
      </c>
      <c r="G28" s="25">
        <f>SUM(G26:G27)</f>
        <v/>
      </c>
      <c r="H28" s="25">
        <f>SUM(H26:H27)</f>
        <v/>
      </c>
      <c r="I28" s="25">
        <f>SUM(I26:I27)</f>
        <v/>
      </c>
      <c r="J28" s="25">
        <f>SUM(J26:J27)</f>
        <v/>
      </c>
      <c r="K28" s="25">
        <f>SUM(K26:K27)</f>
        <v/>
      </c>
      <c r="L28" s="25">
        <f>SUM(L26:L27)</f>
        <v/>
      </c>
      <c r="M28" s="25">
        <f>SUM(M26:M27)</f>
        <v/>
      </c>
      <c r="N28" s="25">
        <f>0</f>
        <v/>
      </c>
      <c r="O28" s="25">
        <f>SUM(O26:O27)</f>
        <v/>
      </c>
      <c r="P28" s="25">
        <f>SUM(P26:P27)</f>
        <v/>
      </c>
      <c r="Q28" s="25">
        <f>SUM(Q26:Q27)</f>
        <v/>
      </c>
      <c r="R28" s="25">
        <f>SUM(R26:R27)</f>
        <v/>
      </c>
      <c r="S28" s="25">
        <f>SUM(S26:S27)</f>
        <v/>
      </c>
      <c r="T28" s="25">
        <f>SUM(T26:T27)</f>
        <v/>
      </c>
      <c r="U28" s="25">
        <f>SUM(U26:U27)</f>
        <v/>
      </c>
      <c r="V28" s="25">
        <f>SUM(V26:V27)</f>
        <v/>
      </c>
      <c r="W28" s="25">
        <f>0</f>
        <v/>
      </c>
      <c r="X28" s="25">
        <f>0</f>
        <v/>
      </c>
    </row>
    <row r="29">
      <c r="A29" s="28" t="inlineStr">
        <is>
          <t>Financing Cash Flow</t>
        </is>
      </c>
      <c r="B29" s="29" t="n"/>
      <c r="C29" s="29" t="n"/>
      <c r="D29" s="29" t="n"/>
      <c r="E29" s="29" t="n"/>
      <c r="F29" s="29" t="n"/>
      <c r="G29" s="29" t="n"/>
      <c r="H29" s="29" t="n"/>
      <c r="I29" s="29" t="n"/>
      <c r="J29" s="29" t="n"/>
      <c r="K29" s="29" t="n"/>
      <c r="L29" s="29" t="n"/>
      <c r="M29" s="29" t="n"/>
      <c r="N29" s="29" t="n"/>
      <c r="O29" s="29" t="n"/>
      <c r="P29" s="29" t="n"/>
      <c r="Q29" s="29" t="n"/>
      <c r="R29" s="29" t="n"/>
      <c r="S29" s="29" t="n"/>
      <c r="T29" s="29" t="n"/>
      <c r="U29" s="29" t="n"/>
      <c r="V29" s="29" t="n"/>
      <c r="W29" s="29" t="n"/>
      <c r="X29" s="29" t="n"/>
    </row>
    <row r="30">
      <c r="A30" s="30" t="inlineStr">
        <is>
          <t>Net Borrowings</t>
        </is>
      </c>
      <c r="B30" s="20">
        <f>C30+D30+E30+F30+G30+H30+I30+J30+K30+L30+M30+O30+P30+Q30+R30+S30+T30+U30+V30</f>
        <v/>
      </c>
      <c r="C30" s="18" t="n"/>
      <c r="D30" s="18" t="n"/>
      <c r="E30" s="18" t="n"/>
      <c r="F30" s="18" t="n"/>
      <c r="G30" s="18" t="n"/>
      <c r="H30" s="18" t="n"/>
      <c r="I30" s="18" t="n"/>
      <c r="J30" s="18" t="n"/>
      <c r="K30" s="18" t="n"/>
      <c r="L30" s="18" t="n"/>
      <c r="M30" s="18" t="n"/>
      <c r="N30" s="18" t="n"/>
      <c r="O30" s="18" t="n"/>
      <c r="P30" s="18" t="n"/>
      <c r="Q30" s="20">
        <f>Q7</f>
        <v/>
      </c>
      <c r="R30" s="20">
        <f>R7</f>
        <v/>
      </c>
      <c r="S30" s="18" t="n"/>
      <c r="T30" s="18" t="n"/>
      <c r="U30" s="18" t="n"/>
      <c r="V30" s="18" t="n"/>
      <c r="W30" s="18" t="n"/>
      <c r="X30" s="18" t="n"/>
    </row>
    <row r="31">
      <c r="A31" s="30" t="inlineStr">
        <is>
          <t>Common Stock Issued</t>
        </is>
      </c>
      <c r="B31" s="20">
        <f>C31+D31+E31+F31+G31+H31+I31+J31+K31+L31+M31+O31+P31+Q31+R31+S31+T31+U31+V31</f>
        <v/>
      </c>
      <c r="C31" s="18" t="n"/>
      <c r="D31" s="18" t="n"/>
      <c r="E31" s="18" t="n"/>
      <c r="F31" s="18" t="n"/>
      <c r="G31" s="18" t="n"/>
      <c r="H31" s="18" t="n"/>
      <c r="I31" s="18" t="n"/>
      <c r="J31" s="18" t="n"/>
      <c r="K31" s="18" t="n"/>
      <c r="L31" s="18" t="n"/>
      <c r="M31" s="18" t="n"/>
      <c r="N31" s="18" t="n"/>
      <c r="O31" s="18" t="n"/>
      <c r="P31" s="18" t="n"/>
      <c r="Q31" s="18" t="n"/>
      <c r="R31" s="18" t="n"/>
      <c r="S31" s="20">
        <f>S7</f>
        <v/>
      </c>
      <c r="T31" s="20">
        <f>T7</f>
        <v/>
      </c>
      <c r="U31" s="18" t="n"/>
      <c r="V31" s="18" t="n"/>
      <c r="W31" s="18" t="n"/>
      <c r="X31" s="18" t="n"/>
    </row>
    <row r="32">
      <c r="A32" s="30" t="inlineStr">
        <is>
          <t>Treasury Stock Repurchased</t>
        </is>
      </c>
      <c r="B32" s="20">
        <f>C32+D32+E32+F32+G32+H32+I32+J32+K32+L32+M32+O32+P32+Q32+R32+S32+T32+U32+V32</f>
        <v/>
      </c>
      <c r="C32" s="18" t="n"/>
      <c r="D32" s="18" t="n"/>
      <c r="E32" s="18" t="n"/>
      <c r="F32" s="18" t="n"/>
      <c r="G32" s="18" t="n"/>
      <c r="H32" s="18" t="n"/>
      <c r="I32" s="18" t="n"/>
      <c r="J32" s="18" t="n"/>
      <c r="K32" s="18" t="n"/>
      <c r="L32" s="18" t="n"/>
      <c r="M32" s="18" t="n"/>
      <c r="N32" s="18" t="n"/>
      <c r="O32" s="18" t="n"/>
      <c r="P32" s="18" t="n"/>
      <c r="Q32" s="18" t="n"/>
      <c r="R32" s="18" t="n"/>
      <c r="S32" s="18" t="n"/>
      <c r="T32" s="18" t="n"/>
      <c r="U32" s="20">
        <f>U7</f>
        <v/>
      </c>
      <c r="V32" s="18" t="n"/>
      <c r="W32" s="18" t="n"/>
      <c r="X32" s="18" t="n"/>
    </row>
    <row r="33">
      <c r="A33" s="31" t="inlineStr">
        <is>
          <t>Financing Cash Flow (FCF)</t>
        </is>
      </c>
      <c r="B33" s="32">
        <f>SUM(B30:B32)</f>
        <v/>
      </c>
      <c r="C33" s="32">
        <f>SUM(D30:D32)+SUM(E30:E32)+SUM(F30:F32)+SUM(G30:G32)+SUM(H30:H32)+SUM(I30:I32)+SUM(J30:J32)+SUM(K30:K32)+SUM(L30:L32)+SUM(M30:M32)+SUM(O30:O32)+SUM(P30:P32)+SUM(Q30:Q32)+SUM(R30:R32)+SUM(S30:S32)+SUM(T30:T32)+SUM(U30:U32)+SUM(V30:V32)</f>
        <v/>
      </c>
      <c r="D33" s="25">
        <f>SUM(D30:D32)</f>
        <v/>
      </c>
      <c r="E33" s="25">
        <f>SUM(E30:E32)</f>
        <v/>
      </c>
      <c r="F33" s="25">
        <f>SUM(F30:F32)</f>
        <v/>
      </c>
      <c r="G33" s="25">
        <f>SUM(G30:G32)</f>
        <v/>
      </c>
      <c r="H33" s="25">
        <f>SUM(H30:H32)</f>
        <v/>
      </c>
      <c r="I33" s="25">
        <f>SUM(I30:I32)</f>
        <v/>
      </c>
      <c r="J33" s="25">
        <f>SUM(J30:J32)</f>
        <v/>
      </c>
      <c r="K33" s="25">
        <f>SUM(K30:K32)</f>
        <v/>
      </c>
      <c r="L33" s="25">
        <f>SUM(L30:L32)</f>
        <v/>
      </c>
      <c r="M33" s="25">
        <f>SUM(M30:M32)</f>
        <v/>
      </c>
      <c r="N33" s="25">
        <f>0</f>
        <v/>
      </c>
      <c r="O33" s="25">
        <f>SUM(O30:O32)</f>
        <v/>
      </c>
      <c r="P33" s="25">
        <f>SUM(P30:P32)</f>
        <v/>
      </c>
      <c r="Q33" s="25">
        <f>SUM(Q30:Q32)</f>
        <v/>
      </c>
      <c r="R33" s="25">
        <f>SUM(R30:R32)</f>
        <v/>
      </c>
      <c r="S33" s="25">
        <f>SUM(S30:S32)</f>
        <v/>
      </c>
      <c r="T33" s="25">
        <f>SUM(T30:T32)</f>
        <v/>
      </c>
      <c r="U33" s="25">
        <f>SUM(U30:U32)</f>
        <v/>
      </c>
      <c r="V33" s="25">
        <f>SUM(V30:V32)</f>
        <v/>
      </c>
      <c r="W33" s="25">
        <f>0</f>
        <v/>
      </c>
      <c r="X33" s="25">
        <f>0</f>
        <v/>
      </c>
    </row>
    <row r="35">
      <c r="A35" s="13" t="inlineStr">
        <is>
          <t>RECONCILIATION</t>
        </is>
      </c>
    </row>
    <row r="36">
      <c r="A36" s="31" t="inlineStr">
        <is>
          <t>Change in Cash (OCF + ICF + FCF)</t>
        </is>
      </c>
      <c r="B36" s="32">
        <f>B24+B28+B33</f>
        <v/>
      </c>
      <c r="C36" s="32">
        <f>C24+C28+C33</f>
        <v/>
      </c>
      <c r="D36" s="25">
        <f>D24+D28+D33</f>
        <v/>
      </c>
      <c r="E36" s="25">
        <f>E24+E28+E33</f>
        <v/>
      </c>
      <c r="F36" s="25">
        <f>F24+F28+F33</f>
        <v/>
      </c>
      <c r="G36" s="25">
        <f>G24+G28+G33</f>
        <v/>
      </c>
      <c r="H36" s="25">
        <f>H24+H28+H33</f>
        <v/>
      </c>
      <c r="I36" s="25">
        <f>I24+I28+I33</f>
        <v/>
      </c>
      <c r="J36" s="25">
        <f>J24+J28+J33</f>
        <v/>
      </c>
      <c r="K36" s="25">
        <f>K24+K28+K33</f>
        <v/>
      </c>
      <c r="L36" s="25">
        <f>L24+L28+L33</f>
        <v/>
      </c>
      <c r="M36" s="25">
        <f>M24+M28+M33</f>
        <v/>
      </c>
      <c r="N36" s="25">
        <f>N24+N28+N33</f>
        <v/>
      </c>
      <c r="O36" s="25">
        <f>O24+O28+O33</f>
        <v/>
      </c>
      <c r="P36" s="25">
        <f>P24+P28+P33</f>
        <v/>
      </c>
      <c r="Q36" s="25">
        <f>Q24+Q28+Q33</f>
        <v/>
      </c>
      <c r="R36" s="25">
        <f>R24+R28+R33</f>
        <v/>
      </c>
      <c r="S36" s="25">
        <f>S24+S28+S33</f>
        <v/>
      </c>
      <c r="T36" s="25">
        <f>T24+T28+T33</f>
        <v/>
      </c>
      <c r="U36" s="25">
        <f>U24+U28+U33</f>
        <v/>
      </c>
      <c r="V36" s="25">
        <f>V24+V28+V33</f>
        <v/>
      </c>
      <c r="W36" s="25">
        <f>W24+W28+W33</f>
        <v/>
      </c>
      <c r="X36" s="25">
        <f>X24+X28+X33</f>
        <v/>
      </c>
    </row>
    <row r="37">
      <c r="A37" s="17" t="inlineStr">
        <is>
          <t>Beginning Cash (PY Cash)</t>
        </is>
      </c>
      <c r="B37" s="33">
        <f>C5</f>
        <v/>
      </c>
      <c r="C37" s="33">
        <f>C5</f>
        <v/>
      </c>
    </row>
    <row r="38">
      <c r="A38" s="31" t="inlineStr">
        <is>
          <t>Ending Cash (Beg + Change)</t>
        </is>
      </c>
      <c r="B38" s="32">
        <f>B37+B36</f>
        <v/>
      </c>
      <c r="C38" s="32">
        <f>C37+C36</f>
        <v/>
      </c>
    </row>
    <row r="40">
      <c r="A40" s="34" t="inlineStr">
        <is>
          <t>Check  (CF impact vs BS Change, by column)</t>
        </is>
      </c>
      <c r="B40" s="35">
        <f>C40+D40+E40+F40+G40+H40+I40+J40+K40+L40+M40+N40+O40+P40+Q40+R40+S40+T40+U40+V40+W40+X40</f>
        <v/>
      </c>
      <c r="C40" s="24">
        <f>C36-C7</f>
        <v/>
      </c>
      <c r="D40" s="24">
        <f>D36+D7</f>
        <v/>
      </c>
      <c r="E40" s="24">
        <f>E36+E7</f>
        <v/>
      </c>
      <c r="F40" s="24">
        <f>F36+F7</f>
        <v/>
      </c>
      <c r="G40" s="24">
        <f>G36+G7</f>
        <v/>
      </c>
      <c r="H40" s="24">
        <f>H36+H7</f>
        <v/>
      </c>
      <c r="I40" s="24">
        <f>I36+I7</f>
        <v/>
      </c>
      <c r="J40" s="24">
        <f>J36+J7</f>
        <v/>
      </c>
      <c r="K40" s="24">
        <f>K36+K7</f>
        <v/>
      </c>
      <c r="L40" s="24">
        <f>L36+L7</f>
        <v/>
      </c>
      <c r="M40" s="24">
        <f>M36+M7</f>
        <v/>
      </c>
      <c r="N40" s="24">
        <f>0</f>
        <v/>
      </c>
      <c r="O40" s="24">
        <f>O36-O7</f>
        <v/>
      </c>
      <c r="P40" s="24">
        <f>P36-P7</f>
        <v/>
      </c>
      <c r="Q40" s="24">
        <f>Q36-Q7</f>
        <v/>
      </c>
      <c r="R40" s="24">
        <f>R36-R7</f>
        <v/>
      </c>
      <c r="S40" s="24">
        <f>S36-S7</f>
        <v/>
      </c>
      <c r="T40" s="24">
        <f>T36-T7</f>
        <v/>
      </c>
      <c r="U40" s="24">
        <f>U36-U7</f>
        <v/>
      </c>
      <c r="V40" s="24">
        <f>V36-V7</f>
        <v/>
      </c>
      <c r="W40" s="24">
        <f>0</f>
        <v/>
      </c>
      <c r="X40" s="24">
        <f>0</f>
        <v/>
      </c>
    </row>
  </sheetData>
  <mergeCells count="1">
    <mergeCell ref="A2:L2"/>
  </mergeCells>
  <conditionalFormatting sqref="C40:X40">
    <cfRule type="cellIs" priority="1" operator="notEqual" dxfId="0">
      <formula>0</formula>
    </cfRule>
  </conditionalFormatting>
  <pageMargins left="0.25" right="0.25" top="0.4" bottom="0.4" header="0.5" footer="0.5"/>
  <pageSetup orientation="landscape" paperSize="3" fitToHeight="0" fitToWidth="1"/>
</worksheet>
</file>

<file path=xl/worksheets/sheet4.xml><?xml version="1.0" encoding="utf-8"?>
<worksheet xmlns="http://schemas.openxmlformats.org/spreadsheetml/2006/main">
  <sheetPr>
    <outlinePr summaryBelow="1" summaryRight="1"/>
    <pageSetUpPr/>
  </sheetPr>
  <dimension ref="B1:C37"/>
  <sheetViews>
    <sheetView showGridLines="0" workbookViewId="0">
      <selection activeCell="A1" sqref="A1"/>
    </sheetView>
  </sheetViews>
  <sheetFormatPr baseColWidth="8" defaultRowHeight="15"/>
  <cols>
    <col width="4" customWidth="1" min="1" max="1"/>
    <col width="32" customWidth="1" min="2" max="2"/>
    <col width="90" customWidth="1" min="3" max="3"/>
  </cols>
  <sheetData>
    <row r="1" ht="22" customHeight="1">
      <c r="B1" s="12" t="inlineStr">
        <is>
          <t>Notes &amp; Definitions</t>
        </is>
      </c>
    </row>
    <row r="2">
      <c r="B2" s="39" t="inlineStr">
        <is>
          <t>The mechanics behind each line. Why we split contras out. Sign convention rules at the bottom.</t>
        </is>
      </c>
    </row>
    <row r="4" ht="24" customHeight="1">
      <c r="B4" s="26" t="inlineStr">
        <is>
          <t>Line</t>
        </is>
      </c>
      <c r="C4" s="26" t="inlineStr">
        <is>
          <t>What it is and why it lives where it does</t>
        </is>
      </c>
    </row>
    <row r="5" ht="64" customHeight="1">
      <c r="B5" s="40" t="inlineStr">
        <is>
          <t>Why we split contra accounts</t>
        </is>
      </c>
      <c r="C5" s="41" t="inlineStr">
        <is>
          <t>A 10-K presents A/R Gross + Allowance for Bad Debt as TWO lines, Fixed Assets Gross + Accumulated Depreciation as TWO lines, and Identifiable Intangibles Gross + Accumulated Amortization as TWO lines. This workbook follows that convention. The payoff for the cash flow walk: depreciation, amortization, and bad debt EXPENSE fall out of the change in the contra account (clean and direct), while gross asset changes flow naturally to working capital (A/R) and investing (capex, intangible purchases). No more 'back into capex' workarounds.</t>
        </is>
      </c>
    </row>
    <row r="6" ht="64" customHeight="1">
      <c r="B6" s="40" t="inlineStr">
        <is>
          <t>Amount ($) column</t>
        </is>
      </c>
      <c r="C6" s="41" t="inlineStr">
        <is>
          <t>Column B is the single-column 'answer.' For each cash flow line it sums every BS-aligned cell on that row. For OCF / ICF / FCF / Change in Cash subtotals it sums the body Amount cells above. Read it top-to-bottom and you have the indirect-method statement; read across to the right to see which balance sheet account each line ties to.</t>
        </is>
      </c>
    </row>
    <row r="7" ht="64" customHeight="1">
      <c r="B7" s="40" t="inlineStr">
        <is>
          <t>Contra-asset accounts (entered as negatives)</t>
        </is>
      </c>
      <c r="C7" s="41" t="inlineStr">
        <is>
          <t>Allowance for Bad Debt, Accumulated Depreciation, and Accumulated Amortization are contra-assets -- they reduce the gross asset they sit next to. On the BS they are entered as NEGATIVE numbers and render in (parentheses). Net A/R = Gross A/R + Allowance (e.g., 325 + (-25) = 300). Same idea for Net Fixed Assets and Net Intangibles. Total Assets uses SUM() so the contras net automatically.</t>
        </is>
      </c>
    </row>
    <row r="8" ht="64" customHeight="1">
      <c r="B8" s="40" t="inlineStr">
        <is>
          <t>Net Income</t>
        </is>
      </c>
      <c r="C8" s="41" t="inlineStr">
        <is>
          <t>The bottom line from the income statement for the period. It ties to the change in Retained Earnings before dividends (RE_CY = RE_PY + NI - Dividends). On the indirect method this is the starting point - we walk from accrual NI to cash. Net Income is the only income-statement figure the user types directly into Your Company; every other CF line derives from BS changes.</t>
        </is>
      </c>
    </row>
    <row r="9" ht="64" customHeight="1">
      <c r="B9" s="40" t="inlineStr">
        <is>
          <t>Depreciation</t>
        </is>
      </c>
      <c r="C9" s="41" t="inlineStr">
        <is>
          <t>The periodic expense recognizing wear-and-tear on tangible fixed assets. Non-cash: no money left the business when D&amp;A was booked - the cash left when the asset was purchased. We add it back to NI on the cash flow walk because NI was reduced by an expense that did not consume cash. DERIVATION: this line = -(Change in Accumulated Depreciation). Accum Dep grows more negative each period; the change is negative, and negating it gives a positive add-back.</t>
        </is>
      </c>
    </row>
    <row r="10" ht="64" customHeight="1">
      <c r="B10" s="40" t="inlineStr">
        <is>
          <t>Amortization of Intangibles</t>
        </is>
      </c>
      <c r="C10" s="41" t="inlineStr">
        <is>
          <t>Same idea as depreciation, applied to identifiable intangible assets with finite useful lives (customer lists, developed technology, patents). Non-cash, so we add it back. Lives in the Accumulated Amortization column and DERIVES from the change in that contra account, same mechanic as depreciation.</t>
        </is>
      </c>
    </row>
    <row r="11" ht="64" customHeight="1">
      <c r="B11" s="40" t="inlineStr">
        <is>
          <t>Bad Debt Expense</t>
        </is>
      </c>
      <c r="C11" s="41" t="inlineStr">
        <is>
          <t>The periodic charge for receivables we expect not to collect. Non-cash: the cash impact happened when the sale was booked (or didn't happen, in the case of a writeoff). We add it back to NI. DERIVATION: this line = -(Change in Allowance for Bad Debt). Allowance grows more negative as we accrue expected losses; the change is negative, and negating it gives a positive add-back.</t>
        </is>
      </c>
    </row>
    <row r="12" ht="64" customHeight="1">
      <c r="B12" s="40" t="inlineStr">
        <is>
          <t>Impairment of Goodwill</t>
        </is>
      </c>
      <c r="C12" s="41" t="inlineStr">
        <is>
          <t>When the carrying value of goodwill exceeds its recoverable amount under impairment testing, the difference is written off. Non-cash (the cash left when the acquisition was funded). Add-back. Lives in the Goodwill column. Most companies do NOT carry an 'accumulated goodwill impairment' contra -- the writedown reduces gross goodwill directly -- so this line = -(Change in Goodwill). If goodwill went down by $100, impairment add-back is $100.</t>
        </is>
      </c>
    </row>
    <row r="13" ht="64" customHeight="1">
      <c r="B13" s="40" t="inlineStr">
        <is>
          <t>Change in A/R</t>
        </is>
      </c>
      <c r="C13" s="41" t="inlineStr">
        <is>
          <t>Receivables went up = customers owe more = cash did NOT come in even though revenue was recognized = cash USE. Receivables went down = collections happened = cash SOURCE. DERIVATION: this line = -(Change in Gross A/R). Uses GROSS A/R, not net -- the allowance change is handled separately by Bad Debt Expense.</t>
        </is>
      </c>
    </row>
    <row r="14" ht="64" customHeight="1">
      <c r="B14" s="40" t="inlineStr">
        <is>
          <t>Change in Inventory</t>
        </is>
      </c>
      <c r="C14" s="41" t="inlineStr">
        <is>
          <t>Inventory went up = cash spent on stock not yet sold = cash USE. Inventory went down = sold-through faster than replenished = cash SOURCE.</t>
        </is>
      </c>
    </row>
    <row r="15" ht="64" customHeight="1">
      <c r="B15" s="40" t="inlineStr">
        <is>
          <t>Change in Prepaid Assets</t>
        </is>
      </c>
      <c r="C15" s="41" t="inlineStr">
        <is>
          <t>Prepaid went up = paid cash in advance of expense recognition = cash USE. Prepaid went down = expense recognized without new cash outflow = cash SOURCE.</t>
        </is>
      </c>
    </row>
    <row r="16" ht="64" customHeight="1">
      <c r="B16" s="40" t="inlineStr">
        <is>
          <t>Change in Deferred Taxes</t>
        </is>
      </c>
      <c r="C16" s="41" t="inlineStr">
        <is>
          <t>Deferred Tax Liability went up = booked tax expense exceeded cash tax paid = cash SOURCE. Went down = cash tax paid exceeded book tax expense = cash USE. (Reverse the sign convention if you carry a Deferred Tax ASSET.)</t>
        </is>
      </c>
    </row>
    <row r="17" ht="64" customHeight="1">
      <c r="B17" s="40" t="inlineStr">
        <is>
          <t>Change in A/P</t>
        </is>
      </c>
      <c r="C17" s="41" t="inlineStr">
        <is>
          <t>Payables went up = bought from suppliers on credit = cash SOURCE. Payables went down = paid suppliers down = cash USE.</t>
        </is>
      </c>
    </row>
    <row r="18" ht="64" customHeight="1">
      <c r="B18" s="40" t="inlineStr">
        <is>
          <t>Change in Accrueds</t>
        </is>
      </c>
      <c r="C18" s="41" t="inlineStr">
        <is>
          <t>Accrued liabilities went up = expense recognized but not yet paid = cash SOURCE. Went down = paid down accruals = cash USE.</t>
        </is>
      </c>
    </row>
    <row r="19" ht="64" customHeight="1">
      <c r="B19" s="40" t="inlineStr">
        <is>
          <t>Purchase of Fixed Assets</t>
        </is>
      </c>
      <c r="C19" s="41" t="inlineStr">
        <is>
          <t>Gross capex - cash spent on PP&amp;E during the period. With the gross/contra split this is now a clean, direct calculation: = -(Change in Gross Fixed Assets). No more 'back into capex by adding D&amp;A to net FA change' workaround. If gross FA went up $425, capex was $425.</t>
        </is>
      </c>
    </row>
    <row r="20" ht="64" customHeight="1">
      <c r="B20" s="40" t="inlineStr">
        <is>
          <t>Purchase of Intangibles</t>
        </is>
      </c>
      <c r="C20" s="41" t="inlineStr">
        <is>
          <t>Cash spent acquiring identifiable intangible assets during the period. = -(Change in Gross Intangibles). Hidden under the old net-presentation model because intangibles were shown net of amortization; now visible as its own investing line.</t>
        </is>
      </c>
    </row>
    <row r="21" ht="64" customHeight="1">
      <c r="B21" s="40" t="inlineStr">
        <is>
          <t>Net Borrowings</t>
        </is>
      </c>
      <c r="C21" s="41" t="inlineStr">
        <is>
          <t>Sum of Change in CP LTD (current portion of long-term debt) and Change in LTD (long-term debt). Combine because debt rolls between CP LTD and LTD as it gets within 12 months of maturity. Issuance net of repayment = the cash impact on financing.</t>
        </is>
      </c>
    </row>
    <row r="22" ht="64" customHeight="1">
      <c r="B22" s="40" t="inlineStr">
        <is>
          <t>Common Stock Issued</t>
        </is>
      </c>
      <c r="C22" s="41" t="inlineStr">
        <is>
          <t>Sum of Change in CS (par value) and Change in APIC (additional paid-in capital). Issuance of new shares brings in cash; both lines move together.</t>
        </is>
      </c>
    </row>
    <row r="23" ht="64" customHeight="1">
      <c r="B23" s="40" t="inlineStr">
        <is>
          <t>Treasury Stock Repurchased</t>
        </is>
      </c>
      <c r="C23" s="41" t="inlineStr">
        <is>
          <t>Cash paid to repurchase shares. Treasury Stock is contra-equity, so an increase in the absolute value of the treasury balance = cash USE. (BS shows Treasury Stock as a negative number; a more-negative number = more buybacks.)</t>
        </is>
      </c>
    </row>
    <row r="26">
      <c r="B26" s="42" t="inlineStr">
        <is>
          <t>Sign convention rules (memorize these)</t>
        </is>
      </c>
    </row>
    <row r="27">
      <c r="B27" s="43" t="inlineStr">
        <is>
          <t>Asset goes UP</t>
        </is>
      </c>
      <c r="C27" s="44" t="inlineStr">
        <is>
          <t>Cash USE  (negative on CF walk)</t>
        </is>
      </c>
    </row>
    <row r="28">
      <c r="B28" s="43" t="inlineStr">
        <is>
          <t>Asset goes DOWN</t>
        </is>
      </c>
      <c r="C28" s="44" t="inlineStr">
        <is>
          <t>Cash SOURCE  (positive on CF walk)</t>
        </is>
      </c>
    </row>
    <row r="29">
      <c r="B29" s="43" t="inlineStr">
        <is>
          <t>Contra-asset goes MORE NEGATIVE</t>
        </is>
      </c>
      <c r="C29" s="44" t="inlineStr">
        <is>
          <t>Non-cash expense was booked -&gt; add-back on CF walk</t>
        </is>
      </c>
    </row>
    <row r="30">
      <c r="B30" s="43" t="inlineStr">
        <is>
          <t>Liability goes UP</t>
        </is>
      </c>
      <c r="C30" s="44" t="inlineStr">
        <is>
          <t>Cash SOURCE  (positive on CF walk)</t>
        </is>
      </c>
    </row>
    <row r="31">
      <c r="B31" s="43" t="inlineStr">
        <is>
          <t>Liability goes DOWN</t>
        </is>
      </c>
      <c r="C31" s="44" t="inlineStr">
        <is>
          <t>Cash USE  (negative on CF walk)</t>
        </is>
      </c>
    </row>
    <row r="32">
      <c r="B32" s="43" t="inlineStr">
        <is>
          <t>Equity goes UP (issuance, NI retained)</t>
        </is>
      </c>
      <c r="C32" s="44" t="inlineStr">
        <is>
          <t>Cash SOURCE if from issuance; non-cash if from NI</t>
        </is>
      </c>
    </row>
    <row r="33">
      <c r="B33" s="43" t="inlineStr">
        <is>
          <t>Equity goes DOWN (buyback, dividend)</t>
        </is>
      </c>
      <c r="C33" s="44" t="inlineStr">
        <is>
          <t>Cash USE</t>
        </is>
      </c>
    </row>
    <row r="36">
      <c r="B36" s="45" t="inlineStr">
        <is>
          <t>EDUCATIONAL USE ONLY</t>
        </is>
      </c>
    </row>
    <row r="37" ht="60" customHeight="1">
      <c r="B37" s="46" t="inlineStr">
        <is>
          <t>This workbook is published for educational purposes only. It is not accounting, audit, tax, legal, or investment advice and creates no professional engagement. The mechanics shown are general; your facts and applicable standards (US GAAP, IFRS, or local) govern.</t>
        </is>
      </c>
    </row>
  </sheetData>
  <mergeCells count="1">
    <mergeCell ref="B37:C3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2026-06-07T19:16:43Z</dcterms:created>
  <dcterms:modified xmlns:dcterms="http://purl.org/dc/terms/" xmlns:xsi="http://www.w3.org/2001/XMLSchema-instance" xsi:type="dcterms:W3CDTF">2026-06-07T19:16:43Z</dcterms:modified>
</cp:coreProperties>
</file>