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drawings/drawing2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_Baratelli_Toolkit" sheetId="1" state="visible" r:id="rId1"/>
    <sheet xmlns:r="http://schemas.openxmlformats.org/officeDocument/2006/relationships" name="00_Cover" sheetId="2" state="visible" r:id="rId2"/>
    <sheet xmlns:r="http://schemas.openxmlformats.org/officeDocument/2006/relationships" name="01_Historicals" sheetId="3" state="visible" r:id="rId3"/>
    <sheet xmlns:r="http://schemas.openxmlformats.org/officeDocument/2006/relationships" name="02_IS_Projections" sheetId="4" state="visible" r:id="rId4"/>
    <sheet xmlns:r="http://schemas.openxmlformats.org/officeDocument/2006/relationships" name="03_Balance_Sheet" sheetId="5" state="visible" r:id="rId5"/>
    <sheet xmlns:r="http://schemas.openxmlformats.org/officeDocument/2006/relationships" name="04_Cash_Flow" sheetId="6" state="visible" r:id="rId6"/>
    <sheet xmlns:r="http://schemas.openxmlformats.org/officeDocument/2006/relationships" name="05_DCF" sheetId="7" state="visible" r:id="rId7"/>
    <sheet xmlns:r="http://schemas.openxmlformats.org/officeDocument/2006/relationships" name="06_Comps" sheetId="8" state="visible" r:id="rId8"/>
    <sheet xmlns:r="http://schemas.openxmlformats.org/officeDocument/2006/relationships" name="07_Sensitivity" sheetId="9" state="visible" r:id="rId9"/>
    <sheet xmlns:r="http://schemas.openxmlformats.org/officeDocument/2006/relationships" name="08_Capital_Stack" sheetId="10" state="visible" r:id="rId10"/>
    <sheet xmlns:r="http://schemas.openxmlformats.org/officeDocument/2006/relationships" name="11_Historical_CapAllo" sheetId="11" state="visible" r:id="rId11"/>
    <sheet xmlns:r="http://schemas.openxmlformats.org/officeDocument/2006/relationships" name="11b_Share_Trajectory" sheetId="12" state="visible" r:id="rId12"/>
    <sheet xmlns:r="http://schemas.openxmlformats.org/officeDocument/2006/relationships" name="10_LBO" sheetId="13" state="visible" r:id="rId13"/>
    <sheet xmlns:r="http://schemas.openxmlformats.org/officeDocument/2006/relationships" name="09_Sources" sheetId="14" state="visible" r:id="rId14"/>
  </sheets>
  <definedNames>
    <definedName name="_xlnm.Print_Titles" localSheetId="1">'00_Cover'!$1:$3</definedName>
    <definedName name="_xlnm.Print_Area" localSheetId="1">'00_Cover'!$A$1:$B$25</definedName>
    <definedName name="_xlnm.Print_Titles" localSheetId="2">'01_Historicals'!$1:$3</definedName>
    <definedName name="_xlnm.Print_Area" localSheetId="2">'01_Historicals'!$A$1:$H$30</definedName>
    <definedName name="_xlnm.Print_Titles" localSheetId="3">'02_IS_Projections'!$1:$3</definedName>
    <definedName name="_xlnm.Print_Area" localSheetId="3">'02_IS_Projections'!$A$1:$G$21</definedName>
    <definedName name="_xlnm.Print_Titles" localSheetId="4">'03_Balance_Sheet'!$1:$3</definedName>
    <definedName name="_xlnm.Print_Area" localSheetId="4">'03_Balance_Sheet'!$A$1:$G$42</definedName>
    <definedName name="_xlnm.Print_Titles" localSheetId="5">'04_Cash_Flow'!$1:$3</definedName>
    <definedName name="_xlnm.Print_Area" localSheetId="5">'04_Cash_Flow'!$A$1:$G$23</definedName>
    <definedName name="_xlnm.Print_Titles" localSheetId="6">'05_DCF'!$1:$3</definedName>
    <definedName name="_xlnm.Print_Area" localSheetId="6">'05_DCF'!$A$1:$K$36</definedName>
    <definedName name="_xlnm.Print_Titles" localSheetId="7">'06_Comps'!$1:$3</definedName>
    <definedName name="_xlnm.Print_Area" localSheetId="7">'06_Comps'!$A$1:$G$25</definedName>
    <definedName name="_xlnm.Print_Titles" localSheetId="8">'07_Sensitivity'!$1:$3</definedName>
    <definedName name="_xlnm.Print_Area" localSheetId="8">'07_Sensitivity'!$A$1:$F$23</definedName>
    <definedName name="_xlnm.Print_Titles" localSheetId="9">'08_Capital_Stack'!$1:$3</definedName>
    <definedName name="_xlnm.Print_Area" localSheetId="9">'08_Capital_Stack'!$A$1:$E$22</definedName>
    <definedName name="_xlnm.Print_Titles" localSheetId="10">'11_Historical_CapAllo'!$1:$3</definedName>
    <definedName name="_xlnm.Print_Area" localSheetId="10">'11_Historical_CapAllo'!$A$1:$P$40</definedName>
    <definedName name="_xlnm.Print_Titles" localSheetId="11">'11b_Share_Trajectory'!$1:$3</definedName>
    <definedName name="_xlnm.Print_Area" localSheetId="11">'11b_Share_Trajectory'!$A$1:$J$34</definedName>
    <definedName name="_xlnm.Print_Titles" localSheetId="12">'10_LBO'!$1:$3</definedName>
    <definedName name="_xlnm.Print_Area" localSheetId="12">'10_LBO'!$A$1:$G$68</definedName>
    <definedName name="_xlnm.Print_Titles" localSheetId="13">'09_Sources'!$1:$3</definedName>
    <definedName name="_xlnm.Print_Area" localSheetId="13">'09_Sources'!$A$1:$B$13</definedName>
  </definedNames>
  <calcPr calcId="124519" fullCalcOnLoad="1"/>
</workbook>
</file>

<file path=xl/styles.xml><?xml version="1.0" encoding="utf-8"?>
<styleSheet xmlns="http://schemas.openxmlformats.org/spreadsheetml/2006/main">
  <numFmts count="11">
    <numFmt numFmtId="164" formatCode="#,##0.0;(#,##0.0)"/>
    <numFmt numFmtId="165" formatCode="0.0%"/>
    <numFmt numFmtId="166" formatCode="0.0&quot;x&quot;"/>
    <numFmt numFmtId="167" formatCode="0.0"/>
    <numFmt numFmtId="168" formatCode="(#,##0)"/>
    <numFmt numFmtId="169" formatCode="0.000"/>
    <numFmt numFmtId="170" formatCode="#,##0;(#,##0)"/>
    <numFmt numFmtId="171" formatCode="$0.00"/>
    <numFmt numFmtId="172" formatCode="$#,##0.0"/>
    <numFmt numFmtId="173" formatCode="#,##0;(#,##0);-"/>
    <numFmt numFmtId="174" formatCode="$#,##0.00"/>
  </numFmts>
  <fonts count="37">
    <font>
      <name val="Calibri"/>
      <family val="2"/>
      <color theme="1"/>
      <sz val="11"/>
      <scheme val="minor"/>
    </font>
    <font>
      <name val="Calibri"/>
      <b val="1"/>
      <color rgb="008C6418"/>
      <sz val="11"/>
    </font>
    <font>
      <name val="Calibri"/>
      <b val="1"/>
      <color rgb="000F1F3D"/>
      <sz val="18"/>
    </font>
    <font>
      <name val="Calibri"/>
      <i val="1"/>
      <color rgb="0055606E"/>
      <sz val="10"/>
    </font>
    <font>
      <name val="Calibri"/>
      <b val="1"/>
      <color rgb="00A82828"/>
      <sz val="11"/>
    </font>
    <font>
      <name val="Calibri"/>
      <b val="1"/>
      <color rgb="00A82828"/>
      <sz val="10"/>
    </font>
    <font>
      <name val="Calibri"/>
      <b val="1"/>
      <color rgb="000F1F3D"/>
      <sz val="11"/>
    </font>
    <font>
      <name val="Calibri"/>
      <color rgb="00000000"/>
      <sz val="10"/>
    </font>
    <font>
      <name val="Calibri"/>
      <b val="1"/>
      <color rgb="000F1F3D"/>
      <sz val="10"/>
    </font>
    <font>
      <name val="Calibri"/>
      <b val="1"/>
      <color rgb="000F1F3D"/>
      <sz val="13"/>
    </font>
    <font>
      <name val="Calibri"/>
      <i val="1"/>
      <color rgb="0055606E"/>
      <sz val="9"/>
    </font>
    <font>
      <name val="Calibri"/>
      <b val="1"/>
      <color rgb="00FFFFFF"/>
      <sz val="10"/>
    </font>
    <font>
      <name val="Calibri"/>
      <i val="1"/>
      <color rgb="008C6418"/>
      <sz val="9"/>
    </font>
    <font>
      <name val="Calibri"/>
      <i val="1"/>
      <color rgb="008C6418"/>
      <sz val="10"/>
    </font>
    <font>
      <name val="Calibri"/>
      <b val="1"/>
      <color rgb="00000000"/>
      <sz val="10"/>
    </font>
    <font>
      <name val="Calibri"/>
      <b val="1"/>
      <color rgb="001A6E2C"/>
      <sz val="10"/>
    </font>
    <font>
      <name val="Calibri"/>
      <b val="1"/>
      <color rgb="001A6E2C"/>
      <sz val="11"/>
    </font>
    <font>
      <name val="Calibri"/>
      <b val="1"/>
      <color rgb="00B71C1C"/>
      <sz val="10"/>
    </font>
    <font>
      <name val="Calibri"/>
      <b val="1"/>
      <color rgb="00000000"/>
      <sz val="9"/>
    </font>
    <font>
      <name val="Calibri"/>
      <i val="1"/>
      <color rgb="000F1F3D"/>
      <sz val="9"/>
    </font>
    <font>
      <name val="Calibri"/>
      <b val="1"/>
      <color rgb="00B71C1C"/>
      <sz val="11"/>
    </font>
    <font>
      <name val="Calibri"/>
      <color rgb="000000FF"/>
      <sz val="10"/>
    </font>
    <font>
      <name val="Calibri"/>
      <b val="1"/>
      <color rgb="00FFFFFF"/>
      <sz val="16"/>
    </font>
    <font>
      <name val="Calibri"/>
      <i val="1"/>
      <color rgb="000D2747"/>
      <sz val="11"/>
    </font>
    <font>
      <name val="Calibri"/>
      <color rgb="001E1E1E"/>
      <sz val="11"/>
    </font>
    <font>
      <name val="Calibri"/>
      <b val="1"/>
      <color rgb="00C89000"/>
      <sz val="12"/>
    </font>
    <font>
      <name val="Calibri"/>
      <color rgb="001E1E1E"/>
      <sz val="10"/>
    </font>
    <font>
      <name val="Calibri"/>
      <b val="1"/>
      <color rgb="000D2747"/>
      <sz val="18"/>
    </font>
    <font>
      <name val="Calibri"/>
      <b val="1"/>
      <color rgb="000D2747"/>
      <sz val="12"/>
      <u val="single"/>
    </font>
    <font>
      <name val="Calibri"/>
      <i val="1"/>
      <color rgb="000D2747"/>
      <sz val="10"/>
    </font>
    <font>
      <name val="Calibri"/>
      <b val="1"/>
      <color rgb="00C89000"/>
      <sz val="10"/>
      <u val="single"/>
    </font>
    <font>
      <name val="Calibri"/>
      <i val="1"/>
      <color rgb="001A1A1A"/>
      <sz val="11"/>
    </font>
    <font>
      <name val="Calibri"/>
      <color rgb="001A1A1A"/>
      <sz val="11"/>
    </font>
    <font>
      <name val="Calibri"/>
      <b val="1"/>
      <color rgb="00C9A227"/>
      <sz val="12"/>
    </font>
    <font>
      <name val="Calibri"/>
      <b val="1"/>
      <color rgb="000D2747"/>
      <sz val="24"/>
    </font>
    <font>
      <name val="Calibri"/>
      <i val="1"/>
      <color rgb="001A1A1A"/>
      <sz val="10"/>
    </font>
    <font>
      <name val="Calibri"/>
      <b val="1"/>
      <color rgb="00C9A227"/>
      <sz val="10"/>
      <u val="single"/>
    </font>
  </fonts>
  <fills count="16">
    <fill>
      <patternFill/>
    </fill>
    <fill>
      <patternFill patternType="gray125"/>
    </fill>
    <fill>
      <patternFill patternType="solid">
        <fgColor rgb="00FFF4F4"/>
      </patternFill>
    </fill>
    <fill>
      <patternFill patternType="solid">
        <fgColor rgb="000F1F3D"/>
      </patternFill>
    </fill>
    <fill>
      <patternFill patternType="solid">
        <fgColor rgb="00FAF5E8"/>
      </patternFill>
    </fill>
    <fill>
      <patternFill patternType="solid">
        <fgColor rgb="00F2F4F8"/>
      </patternFill>
    </fill>
    <fill>
      <patternFill patternType="solid">
        <fgColor rgb="00C89B3E"/>
      </patternFill>
    </fill>
    <fill>
      <patternFill patternType="solid">
        <fgColor rgb="00FFE8E8"/>
      </patternFill>
    </fill>
    <fill>
      <patternFill patternType="solid">
        <fgColor rgb="00E8F4EA"/>
      </patternFill>
    </fill>
    <fill>
      <patternFill patternType="solid">
        <fgColor rgb="00FBE9E7"/>
      </patternFill>
    </fill>
    <fill>
      <patternFill patternType="solid">
        <fgColor rgb="00FFFFFF"/>
      </patternFill>
    </fill>
    <fill>
      <patternFill patternType="solid">
        <fgColor rgb="00F7EFD6"/>
      </patternFill>
    </fill>
    <fill>
      <patternFill patternType="solid">
        <fgColor rgb="000D2747"/>
        <bgColor rgb="000D2747"/>
      </patternFill>
    </fill>
    <fill>
      <patternFill patternType="solid">
        <fgColor rgb="00FBF7EC"/>
        <bgColor rgb="00FBF7EC"/>
      </patternFill>
    </fill>
    <fill>
      <patternFill patternType="solid">
        <fgColor rgb="00C89000"/>
        <bgColor rgb="00C89000"/>
      </patternFill>
    </fill>
    <fill>
      <patternFill patternType="solid">
        <fgColor rgb="00C9A227"/>
        <bgColor rgb="00C9A227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5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5" fillId="2" borderId="0" applyAlignment="1" pivotButton="0" quotePrefix="0" xfId="0">
      <alignment horizontal="left" vertical="center" wrapTex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3" borderId="1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center" wrapText="1"/>
    </xf>
    <xf numFmtId="164" fontId="7" fillId="0" borderId="0" applyAlignment="1" pivotButton="0" quotePrefix="0" xfId="0">
      <alignment horizontal="right" vertical="center" wrapText="1"/>
    </xf>
    <xf numFmtId="164" fontId="7" fillId="4" borderId="0" applyAlignment="1" pivotButton="0" quotePrefix="0" xfId="0">
      <alignment horizontal="right" vertical="center" wrapText="1"/>
    </xf>
    <xf numFmtId="0" fontId="7" fillId="5" borderId="0" applyAlignment="1" pivotButton="0" quotePrefix="0" xfId="0">
      <alignment horizontal="left" vertical="center" wrapText="1"/>
    </xf>
    <xf numFmtId="164" fontId="7" fillId="5" borderId="0" applyAlignment="1" pivotButton="0" quotePrefix="0" xfId="0">
      <alignment horizontal="right" vertical="center" wrapText="1"/>
    </xf>
    <xf numFmtId="0" fontId="8" fillId="5" borderId="0" applyAlignment="1" pivotButton="0" quotePrefix="0" xfId="0">
      <alignment horizontal="left" vertical="center" wrapText="1"/>
    </xf>
    <xf numFmtId="165" fontId="7" fillId="5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165" fontId="7" fillId="0" borderId="0" applyAlignment="1" pivotButton="0" quotePrefix="0" xfId="0">
      <alignment horizontal="right" vertical="center" wrapText="1"/>
    </xf>
    <xf numFmtId="165" fontId="7" fillId="4" borderId="0" applyAlignment="1" pivotButton="0" quotePrefix="0" xfId="0">
      <alignment horizontal="right" vertical="center" wrapText="1"/>
    </xf>
    <xf numFmtId="2" fontId="7" fillId="5" borderId="0" applyAlignment="1" pivotButton="0" quotePrefix="0" xfId="0">
      <alignment horizontal="right" vertical="center" wrapText="1"/>
    </xf>
    <xf numFmtId="2" fontId="7" fillId="0" borderId="0" applyAlignment="1" pivotButton="0" quotePrefix="0" xfId="0">
      <alignment horizontal="right" vertical="center" wrapText="1"/>
    </xf>
    <xf numFmtId="2" fontId="7" fillId="4" borderId="0" applyAlignment="1" pivotButton="0" quotePrefix="0" xfId="0">
      <alignment horizontal="right" vertical="center" wrapText="1"/>
    </xf>
    <xf numFmtId="0" fontId="10" fillId="0" borderId="0" applyAlignment="1" pivotButton="0" quotePrefix="0" xfId="0">
      <alignment horizontal="left" vertical="top" wrapText="1"/>
    </xf>
    <xf numFmtId="0" fontId="0" fillId="5" borderId="0" applyAlignment="1" pivotButton="0" quotePrefix="0" xfId="0">
      <alignment horizontal="right" vertical="center" wrapText="1"/>
    </xf>
    <xf numFmtId="0" fontId="12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right" vertical="center" wrapText="1"/>
    </xf>
    <xf numFmtId="0" fontId="8" fillId="4" borderId="0" applyAlignment="1" pivotButton="0" quotePrefix="0" xfId="0">
      <alignment horizontal="left" vertical="center" wrapText="1"/>
    </xf>
    <xf numFmtId="164" fontId="8" fillId="5" borderId="0" applyAlignment="1" pivotButton="0" quotePrefix="0" xfId="0">
      <alignment horizontal="right" vertical="center" wrapText="1"/>
    </xf>
    <xf numFmtId="164" fontId="8" fillId="0" borderId="0" applyAlignment="1" pivotButton="0" quotePrefix="0" xfId="0">
      <alignment horizontal="right" vertical="center" wrapText="1"/>
    </xf>
    <xf numFmtId="166" fontId="8" fillId="0" borderId="0" applyAlignment="1" pivotButton="0" quotePrefix="0" xfId="0">
      <alignment horizontal="right" vertical="center" wrapText="1"/>
    </xf>
    <xf numFmtId="166" fontId="8" fillId="5" borderId="0" applyAlignment="1" pivotButton="0" quotePrefix="0" xfId="0">
      <alignment horizontal="right" vertical="center" wrapText="1"/>
    </xf>
    <xf numFmtId="0" fontId="12" fillId="0" borderId="0" pivotButton="0" quotePrefix="0" xfId="0"/>
    <xf numFmtId="165" fontId="8" fillId="4" borderId="0" pivotButton="0" quotePrefix="0" xfId="0"/>
    <xf numFmtId="0" fontId="8" fillId="4" borderId="0" pivotButton="0" quotePrefix="0" xfId="0"/>
    <xf numFmtId="3" fontId="8" fillId="4" borderId="0" pivotButton="0" quotePrefix="0" xfId="0"/>
    <xf numFmtId="167" fontId="8" fillId="4" borderId="0" pivotButton="0" quotePrefix="0" xfId="0"/>
    <xf numFmtId="3" fontId="0" fillId="0" borderId="0" applyAlignment="1" pivotButton="0" quotePrefix="0" xfId="0">
      <alignment horizontal="right" vertical="center" wrapText="1"/>
    </xf>
    <xf numFmtId="168" fontId="0" fillId="0" borderId="0" applyAlignment="1" pivotButton="0" quotePrefix="0" xfId="0">
      <alignment horizontal="right" vertical="center" wrapText="1"/>
    </xf>
    <xf numFmtId="3" fontId="8" fillId="0" borderId="0" applyAlignment="1" pivotButton="0" quotePrefix="0" xfId="0">
      <alignment horizontal="right" vertical="center" wrapText="1"/>
    </xf>
    <xf numFmtId="0" fontId="8" fillId="6" borderId="0" applyAlignment="1" pivotButton="0" quotePrefix="0" xfId="0">
      <alignment horizontal="left" vertical="center" wrapText="1"/>
    </xf>
    <xf numFmtId="3" fontId="8" fillId="6" borderId="0" applyAlignment="1" pivotButton="0" quotePrefix="0" xfId="0">
      <alignment horizontal="right" vertical="center" wrapText="1"/>
    </xf>
    <xf numFmtId="169" fontId="0" fillId="0" borderId="0" applyAlignment="1" pivotButton="0" quotePrefix="0" xfId="0">
      <alignment horizontal="right" vertical="center" wrapText="1"/>
    </xf>
    <xf numFmtId="0" fontId="6" fillId="4" borderId="0" pivotButton="0" quotePrefix="0" xfId="0"/>
    <xf numFmtId="3" fontId="0" fillId="0" borderId="0" pivotButton="0" quotePrefix="0" xfId="0"/>
    <xf numFmtId="0" fontId="6" fillId="6" borderId="0" pivotButton="0" quotePrefix="0" xfId="0"/>
    <xf numFmtId="3" fontId="6" fillId="6" borderId="0" pivotButton="0" quotePrefix="0" xfId="0"/>
    <xf numFmtId="170" fontId="0" fillId="0" borderId="0" pivotButton="0" quotePrefix="0" xfId="0"/>
    <xf numFmtId="171" fontId="6" fillId="6" borderId="0" pivotButton="0" quotePrefix="0" xfId="0"/>
    <xf numFmtId="0" fontId="13" fillId="0" borderId="0" pivotButton="0" quotePrefix="0" xfId="0"/>
    <xf numFmtId="2" fontId="0" fillId="0" borderId="0" applyAlignment="1" pivotButton="0" quotePrefix="0" xfId="0">
      <alignment horizontal="right" vertical="center" wrapText="1"/>
    </xf>
    <xf numFmtId="166" fontId="5" fillId="0" borderId="0" applyAlignment="1" pivotButton="0" quotePrefix="0" xfId="0">
      <alignment horizontal="center" vertical="center" wrapText="1"/>
    </xf>
    <xf numFmtId="166" fontId="0" fillId="0" borderId="0" applyAlignment="1" pivotButton="0" quotePrefix="0" xfId="0">
      <alignment horizontal="center" vertical="center" wrapText="1"/>
    </xf>
    <xf numFmtId="0" fontId="7" fillId="5" borderId="0" pivotButton="0" quotePrefix="0" xfId="0"/>
    <xf numFmtId="166" fontId="14" fillId="5" borderId="0" applyAlignment="1" pivotButton="0" quotePrefix="0" xfId="0">
      <alignment horizontal="center" vertical="center" wrapText="1"/>
    </xf>
    <xf numFmtId="0" fontId="0" fillId="5" borderId="0" applyAlignment="1" pivotButton="0" quotePrefix="0" xfId="0">
      <alignment horizontal="center" vertical="center" wrapText="1"/>
    </xf>
    <xf numFmtId="0" fontId="0" fillId="5" borderId="0" pivotButton="0" quotePrefix="0" xfId="0"/>
    <xf numFmtId="0" fontId="10" fillId="5" borderId="0" pivotButton="0" quotePrefix="0" xfId="0"/>
    <xf numFmtId="166" fontId="14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center" wrapText="1"/>
    </xf>
    <xf numFmtId="0" fontId="8" fillId="5" borderId="0" pivotButton="0" quotePrefix="0" xfId="0"/>
    <xf numFmtId="170" fontId="0" fillId="0" borderId="0" applyAlignment="1" pivotButton="0" quotePrefix="0" xfId="0">
      <alignment horizontal="right" vertical="center" wrapText="1"/>
    </xf>
    <xf numFmtId="171" fontId="8" fillId="0" borderId="0" applyAlignment="1" pivotButton="0" quotePrefix="0" xfId="0">
      <alignment horizontal="right" vertical="center" wrapText="1"/>
    </xf>
    <xf numFmtId="0" fontId="15" fillId="0" borderId="0" applyAlignment="1" pivotButton="0" quotePrefix="0" xfId="0">
      <alignment horizontal="center" vertical="center" wrapText="1"/>
    </xf>
    <xf numFmtId="171" fontId="7" fillId="0" borderId="0" applyAlignment="1" pivotButton="0" quotePrefix="0" xfId="0">
      <alignment horizontal="center" vertical="center" wrapText="1"/>
    </xf>
    <xf numFmtId="166" fontId="8" fillId="0" borderId="0" applyAlignment="1" pivotButton="0" quotePrefix="0" xfId="0">
      <alignment horizontal="center" vertical="center" wrapText="1"/>
    </xf>
    <xf numFmtId="171" fontId="7" fillId="5" borderId="0" applyAlignment="1" pivotButton="0" quotePrefix="0" xfId="0">
      <alignment horizontal="center" vertical="center" wrapText="1"/>
    </xf>
    <xf numFmtId="3" fontId="0" fillId="5" borderId="0" applyAlignment="1" pivotButton="0" quotePrefix="0" xfId="0">
      <alignment horizontal="right" vertical="center" wrapText="1"/>
    </xf>
    <xf numFmtId="166" fontId="8" fillId="5" borderId="0" applyAlignment="1" pivotButton="0" quotePrefix="0" xfId="0">
      <alignment horizontal="center" vertical="center" wrapText="1"/>
    </xf>
    <xf numFmtId="0" fontId="3" fillId="5" borderId="0" pivotButton="0" quotePrefix="0" xfId="0"/>
    <xf numFmtId="171" fontId="4" fillId="7" borderId="0" applyAlignment="1" pivotButton="0" quotePrefix="0" xfId="0">
      <alignment horizontal="center" vertical="center" wrapText="1"/>
    </xf>
    <xf numFmtId="3" fontId="0" fillId="7" borderId="0" applyAlignment="1" pivotButton="0" quotePrefix="0" xfId="0">
      <alignment horizontal="right" vertical="center" wrapText="1"/>
    </xf>
    <xf numFmtId="166" fontId="4" fillId="7" borderId="0" applyAlignment="1" pivotButton="0" quotePrefix="0" xfId="0">
      <alignment horizontal="center" vertical="center" wrapText="1"/>
    </xf>
    <xf numFmtId="0" fontId="5" fillId="7" borderId="0" pivotButton="0" quotePrefix="0" xfId="0"/>
    <xf numFmtId="0" fontId="8" fillId="0" borderId="0" applyAlignment="1" pivotButton="0" quotePrefix="0" xfId="0">
      <alignment horizontal="center" vertical="center" wrapText="1"/>
    </xf>
    <xf numFmtId="171" fontId="0" fillId="5" borderId="0" applyAlignment="1" pivotButton="0" quotePrefix="0" xfId="0">
      <alignment horizontal="center" vertical="center" wrapText="1"/>
    </xf>
    <xf numFmtId="171" fontId="16" fillId="8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 wrapText="1"/>
    </xf>
    <xf numFmtId="3" fontId="8" fillId="4" borderId="0" applyAlignment="1" pivotButton="0" quotePrefix="0" xfId="0">
      <alignment horizontal="right" vertical="center" wrapText="1"/>
    </xf>
    <xf numFmtId="172" fontId="0" fillId="0" borderId="0" applyAlignment="1" pivotButton="0" quotePrefix="0" xfId="0">
      <alignment horizontal="right" vertical="center" wrapText="1"/>
    </xf>
    <xf numFmtId="172" fontId="15" fillId="0" borderId="0" applyAlignment="1" pivotButton="0" quotePrefix="0" xfId="0">
      <alignment horizontal="right" vertical="center" wrapText="1"/>
    </xf>
    <xf numFmtId="171" fontId="15" fillId="0" borderId="0" applyAlignment="1" pivotButton="0" quotePrefix="0" xfId="0">
      <alignment horizontal="right" vertical="center" wrapText="1"/>
    </xf>
    <xf numFmtId="0" fontId="18" fillId="0" borderId="0" pivotButton="0" quotePrefix="0" xfId="0"/>
    <xf numFmtId="0" fontId="8" fillId="9" borderId="1" applyAlignment="1" pivotButton="0" quotePrefix="0" xfId="0">
      <alignment horizontal="center" vertical="center" wrapText="1"/>
    </xf>
    <xf numFmtId="173" fontId="7" fillId="9" borderId="1" applyAlignment="1" pivotButton="0" quotePrefix="0" xfId="0">
      <alignment horizontal="right" vertical="center" wrapText="1"/>
    </xf>
    <xf numFmtId="0" fontId="17" fillId="9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173" fontId="7" fillId="5" borderId="1" applyAlignment="1" pivotButton="0" quotePrefix="0" xfId="0">
      <alignment horizontal="right" vertical="center" wrapText="1"/>
    </xf>
    <xf numFmtId="0" fontId="15" fillId="5" borderId="1" applyAlignment="1" pivotButton="0" quotePrefix="0" xfId="0">
      <alignment horizontal="center" vertical="center" wrapText="1"/>
    </xf>
    <xf numFmtId="0" fontId="8" fillId="10" borderId="1" applyAlignment="1" pivotButton="0" quotePrefix="0" xfId="0">
      <alignment horizontal="center" vertical="center" wrapText="1"/>
    </xf>
    <xf numFmtId="173" fontId="7" fillId="10" borderId="1" applyAlignment="1" pivotButton="0" quotePrefix="0" xfId="0">
      <alignment horizontal="right" vertical="center" wrapText="1"/>
    </xf>
    <xf numFmtId="0" fontId="15" fillId="10" borderId="1" applyAlignment="1" pivotButton="0" quotePrefix="0" xfId="0">
      <alignment horizontal="center" vertical="center" wrapText="1"/>
    </xf>
    <xf numFmtId="0" fontId="8" fillId="11" borderId="1" applyAlignment="1" pivotButton="0" quotePrefix="0" xfId="0">
      <alignment horizontal="center" vertical="center" wrapText="1"/>
    </xf>
    <xf numFmtId="173" fontId="8" fillId="11" borderId="1" applyAlignment="1" pivotButton="0" quotePrefix="0" xfId="0">
      <alignment horizontal="right" vertical="center" wrapText="1"/>
    </xf>
    <xf numFmtId="0" fontId="8" fillId="11" borderId="1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top" wrapText="1"/>
    </xf>
    <xf numFmtId="167" fontId="7" fillId="9" borderId="1" applyAlignment="1" pivotButton="0" quotePrefix="0" xfId="0">
      <alignment horizontal="right" vertical="center" wrapText="1"/>
    </xf>
    <xf numFmtId="174" fontId="17" fillId="9" borderId="1" applyAlignment="1" pivotButton="0" quotePrefix="0" xfId="0">
      <alignment horizontal="right" vertical="center" wrapText="1"/>
    </xf>
    <xf numFmtId="0" fontId="10" fillId="9" borderId="1" applyAlignment="1" pivotButton="0" quotePrefix="0" xfId="0">
      <alignment horizontal="left" vertical="top" wrapText="1"/>
    </xf>
    <xf numFmtId="167" fontId="0" fillId="0" borderId="0" pivotButton="0" quotePrefix="0" xfId="0"/>
    <xf numFmtId="167" fontId="7" fillId="10" borderId="1" applyAlignment="1" pivotButton="0" quotePrefix="0" xfId="0">
      <alignment horizontal="right" vertical="center" wrapText="1"/>
    </xf>
    <xf numFmtId="0" fontId="3" fillId="10" borderId="1" applyAlignment="1" pivotButton="0" quotePrefix="0" xfId="0">
      <alignment horizontal="right" vertical="center" wrapText="1"/>
    </xf>
    <xf numFmtId="0" fontId="7" fillId="10" borderId="1" applyAlignment="1" pivotButton="0" quotePrefix="0" xfId="0">
      <alignment horizontal="center" vertical="center" wrapText="1"/>
    </xf>
    <xf numFmtId="0" fontId="10" fillId="10" borderId="1" applyAlignment="1" pivotButton="0" quotePrefix="0" xfId="0">
      <alignment horizontal="left" vertical="top" wrapText="1"/>
    </xf>
    <xf numFmtId="174" fontId="7" fillId="10" borderId="1" applyAlignment="1" pivotButton="0" quotePrefix="0" xfId="0">
      <alignment horizontal="right" vertical="center" wrapText="1"/>
    </xf>
    <xf numFmtId="167" fontId="7" fillId="5" borderId="1" applyAlignment="1" pivotButton="0" quotePrefix="0" xfId="0">
      <alignment horizontal="right" vertical="center" wrapText="1"/>
    </xf>
    <xf numFmtId="174" fontId="7" fillId="5" borderId="1" applyAlignment="1" pivotButton="0" quotePrefix="0" xfId="0">
      <alignment horizontal="right" vertical="center" wrapText="1"/>
    </xf>
    <xf numFmtId="0" fontId="7" fillId="5" borderId="1" applyAlignment="1" pivotButton="0" quotePrefix="0" xfId="0">
      <alignment horizontal="center" vertical="center" wrapText="1"/>
    </xf>
    <xf numFmtId="0" fontId="10" fillId="5" borderId="1" applyAlignment="1" pivotButton="0" quotePrefix="0" xfId="0">
      <alignment horizontal="left" vertical="top" wrapText="1"/>
    </xf>
    <xf numFmtId="167" fontId="8" fillId="11" borderId="1" applyAlignment="1" pivotButton="0" quotePrefix="0" xfId="0">
      <alignment horizontal="right" vertical="center" wrapText="1"/>
    </xf>
    <xf numFmtId="174" fontId="8" fillId="11" borderId="1" applyAlignment="1" pivotButton="0" quotePrefix="0" xfId="0">
      <alignment horizontal="right" vertical="center" wrapText="1"/>
    </xf>
    <xf numFmtId="0" fontId="17" fillId="11" borderId="1" applyAlignment="1" pivotButton="0" quotePrefix="0" xfId="0">
      <alignment horizontal="center" vertical="center" wrapText="1"/>
    </xf>
    <xf numFmtId="0" fontId="19" fillId="11" borderId="1" applyAlignment="1" pivotButton="0" quotePrefix="0" xfId="0">
      <alignment horizontal="left" vertical="top" wrapText="1"/>
    </xf>
    <xf numFmtId="0" fontId="20" fillId="11" borderId="0" pivotButton="0" quotePrefix="0" xfId="0"/>
    <xf numFmtId="167" fontId="7" fillId="0" borderId="0" applyAlignment="1" pivotButton="0" quotePrefix="0" xfId="0">
      <alignment horizontal="right" vertical="center" wrapText="1"/>
    </xf>
    <xf numFmtId="3" fontId="7" fillId="0" borderId="0" applyAlignment="1" pivotButton="0" quotePrefix="0" xfId="0">
      <alignment horizontal="right" vertical="center" wrapText="1"/>
    </xf>
    <xf numFmtId="166" fontId="7" fillId="0" borderId="0" applyAlignment="1" pivotButton="0" quotePrefix="0" xfId="0">
      <alignment horizontal="right" vertical="center" wrapText="1"/>
    </xf>
    <xf numFmtId="165" fontId="0" fillId="0" borderId="0" applyAlignment="1" pivotButton="0" quotePrefix="0" xfId="0">
      <alignment horizontal="right" vertical="center" wrapText="1"/>
    </xf>
    <xf numFmtId="0" fontId="10" fillId="0" borderId="0" applyAlignment="1" pivotButton="0" quotePrefix="0" xfId="0">
      <alignment horizontal="left" vertical="center" wrapText="1"/>
    </xf>
    <xf numFmtId="165" fontId="8" fillId="0" borderId="0" applyAlignment="1" pivotButton="0" quotePrefix="0" xfId="0">
      <alignment horizontal="right" vertical="center" wrapText="1"/>
    </xf>
    <xf numFmtId="170" fontId="8" fillId="0" borderId="0" applyAlignment="1" pivotButton="0" quotePrefix="0" xfId="0">
      <alignment horizontal="right" vertical="center" wrapText="1"/>
    </xf>
    <xf numFmtId="170" fontId="7" fillId="0" borderId="0" applyAlignment="1" pivotButton="0" quotePrefix="0" xfId="0">
      <alignment horizontal="right" vertical="center" wrapText="1"/>
    </xf>
    <xf numFmtId="166" fontId="0" fillId="0" borderId="0" applyAlignment="1" pivotButton="0" quotePrefix="0" xfId="0">
      <alignment horizontal="right" vertical="center" wrapText="1"/>
    </xf>
    <xf numFmtId="0" fontId="7" fillId="5" borderId="0" applyAlignment="1" pivotButton="0" quotePrefix="0" xfId="0">
      <alignment horizontal="left" vertical="top" wrapText="1"/>
    </xf>
    <xf numFmtId="164" fontId="21" fillId="0" borderId="0" applyAlignment="1" pivotButton="0" quotePrefix="0" xfId="0">
      <alignment horizontal="right" vertical="center" wrapText="1"/>
    </xf>
    <xf numFmtId="165" fontId="21" fillId="0" borderId="0" applyAlignment="1" pivotButton="0" quotePrefix="0" xfId="0">
      <alignment horizontal="right" vertical="center" wrapText="1"/>
    </xf>
    <xf numFmtId="2" fontId="21" fillId="0" borderId="0" applyAlignment="1" pivotButton="0" quotePrefix="0" xfId="0">
      <alignment horizontal="right" vertical="center" wrapText="1"/>
    </xf>
    <xf numFmtId="166" fontId="21" fillId="0" borderId="0" applyAlignment="1" pivotButton="0" quotePrefix="0" xfId="0">
      <alignment horizontal="center" vertical="center" wrapText="1"/>
    </xf>
    <xf numFmtId="171" fontId="21" fillId="0" borderId="0" applyAlignment="1" pivotButton="0" quotePrefix="0" xfId="0">
      <alignment horizontal="center" vertical="center" wrapText="1"/>
    </xf>
    <xf numFmtId="167" fontId="21" fillId="0" borderId="0" applyAlignment="1" pivotButton="0" quotePrefix="0" xfId="0">
      <alignment horizontal="right" vertical="center" wrapText="1"/>
    </xf>
    <xf numFmtId="3" fontId="21" fillId="0" borderId="0" applyAlignment="1" pivotButton="0" quotePrefix="0" xfId="0">
      <alignment horizontal="right" vertical="center" wrapText="1"/>
    </xf>
    <xf numFmtId="166" fontId="21" fillId="0" borderId="0" applyAlignment="1" pivotButton="0" quotePrefix="0" xfId="0">
      <alignment horizontal="right" vertical="center" wrapText="1"/>
    </xf>
    <xf numFmtId="170" fontId="21" fillId="0" borderId="0" applyAlignment="1" pivotButton="0" quotePrefix="0" xfId="0">
      <alignment horizontal="right" vertical="center" wrapText="1"/>
    </xf>
    <xf numFmtId="0" fontId="22" fillId="12" borderId="0" applyAlignment="1" pivotButton="0" quotePrefix="0" xfId="0">
      <alignment horizontal="center" vertical="center" wrapText="1"/>
    </xf>
    <xf numFmtId="0" fontId="23" fillId="13" borderId="0" applyAlignment="1" pivotButton="0" quotePrefix="0" xfId="0">
      <alignment horizontal="center" vertical="center" wrapText="1"/>
    </xf>
    <xf numFmtId="0" fontId="24" fillId="13" borderId="0" applyAlignment="1" pivotButton="0" quotePrefix="0" xfId="0">
      <alignment horizontal="center" vertical="center" wrapText="1"/>
    </xf>
    <xf numFmtId="0" fontId="25" fillId="12" borderId="0" applyAlignment="1" pivotButton="0" quotePrefix="0" xfId="0">
      <alignment horizontal="center" vertical="center" wrapText="1"/>
    </xf>
    <xf numFmtId="0" fontId="26" fillId="13" borderId="0" applyAlignment="1" pivotButton="0" quotePrefix="0" xfId="0">
      <alignment horizontal="left" vertical="center" wrapText="1" indent="1"/>
    </xf>
    <xf numFmtId="0" fontId="26" fillId="13" borderId="0" applyAlignment="1" pivotButton="0" quotePrefix="0" xfId="0">
      <alignment horizontal="center" vertical="center" wrapText="1"/>
    </xf>
    <xf numFmtId="0" fontId="27" fillId="14" borderId="0" applyAlignment="1" pivotButton="0" quotePrefix="0" xfId="0">
      <alignment horizontal="center" vertical="center" wrapText="1"/>
    </xf>
    <xf numFmtId="0" fontId="28" fillId="13" borderId="0" applyAlignment="1" pivotButton="0" quotePrefix="0" xfId="0">
      <alignment horizontal="center" vertical="center" wrapText="1"/>
    </xf>
    <xf numFmtId="0" fontId="29" fillId="13" borderId="0" applyAlignment="1" pivotButton="0" quotePrefix="0" xfId="0">
      <alignment horizontal="center" vertical="center" wrapText="1"/>
    </xf>
    <xf numFmtId="0" fontId="30" fillId="13" borderId="0" applyAlignment="1" pivotButton="0" quotePrefix="0" xfId="0">
      <alignment horizontal="center" vertical="center" wrapText="1"/>
    </xf>
    <xf numFmtId="0" fontId="22" fillId="12" borderId="0" applyAlignment="1" pivotButton="0" quotePrefix="0" xfId="0">
      <alignment horizontal="center" vertical="center"/>
    </xf>
    <xf numFmtId="0" fontId="31" fillId="13" borderId="0" applyAlignment="1" pivotButton="0" quotePrefix="0" xfId="0">
      <alignment horizontal="center" vertical="center"/>
    </xf>
    <xf numFmtId="0" fontId="32" fillId="0" borderId="0" applyAlignment="1" pivotButton="0" quotePrefix="0" xfId="0">
      <alignment horizontal="center" vertical="center" wrapText="1"/>
    </xf>
    <xf numFmtId="0" fontId="33" fillId="12" borderId="0" applyAlignment="1" pivotButton="0" quotePrefix="0" xfId="0">
      <alignment horizontal="center" vertical="center"/>
    </xf>
    <xf numFmtId="0" fontId="31" fillId="0" borderId="0" applyAlignment="1" pivotButton="0" quotePrefix="0" xfId="0">
      <alignment horizontal="center" vertical="center"/>
    </xf>
    <xf numFmtId="0" fontId="34" fillId="15" borderId="0" applyAlignment="1" pivotButton="0" quotePrefix="0" xfId="0">
      <alignment horizontal="center" vertical="center"/>
    </xf>
    <xf numFmtId="0" fontId="28" fillId="13" borderId="0" applyAlignment="1" pivotButton="0" quotePrefix="0" xfId="0">
      <alignment horizontal="center" vertical="center"/>
    </xf>
    <xf numFmtId="0" fontId="35" fillId="13" borderId="0" applyAlignment="1" pivotButton="0" quotePrefix="0" xfId="0">
      <alignment horizontal="center" vertical="center"/>
    </xf>
    <xf numFmtId="0" fontId="36" fillId="13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Buybacks vs Debt Issued by Year ($M)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'11_Historical_CapAllo'!O4</f>
            </strRef>
          </tx>
          <spPr>
            <a:ln xmlns:a="http://schemas.openxmlformats.org/drawingml/2006/main">
              <a:prstDash val="solid"/>
            </a:ln>
          </spPr>
          <cat>
            <numRef>
              <f>'11_Historical_CapAllo'!$A$5:$A$17</f>
            </numRef>
          </cat>
          <val>
            <numRef>
              <f>'11_Historical_CapAllo'!$O$5:$O$17</f>
            </numRef>
          </val>
        </ser>
        <ser>
          <idx val="1"/>
          <order val="1"/>
          <tx>
            <strRef>
              <f>'11_Historical_CapAllo'!P4</f>
            </strRef>
          </tx>
          <spPr>
            <a:ln xmlns:a="http://schemas.openxmlformats.org/drawingml/2006/main">
              <a:prstDash val="solid"/>
            </a:ln>
          </spPr>
          <cat>
            <numRef>
              <f>'11_Historical_CapAllo'!$A$5:$A$17</f>
            </numRef>
          </cat>
          <val>
            <numRef>
              <f>'11_Historical_CapAllo'!$P$5:$P$17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Fiscal Year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$ millions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Year-End Diluted Shares Outstanding (M, split-adjusted)</a:t>
            </a:r>
          </a:p>
        </rich>
      </tx>
    </title>
    <plotArea>
      <lineChart>
        <grouping val="standard"/>
        <ser>
          <idx val="0"/>
          <order val="0"/>
          <tx>
            <strRef>
              <f>'11b_Share_Trajectory'!J4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'11b_Share_Trajectory'!$A$5:$A$17</f>
            </numRef>
          </cat>
          <val>
            <numRef>
              <f>'11b_Share_Trajectory'!$J$5:$J$17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Fiscal Year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Shares Outstanding (M)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42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36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baratelliinstitute.gumroad.com/l/isetaw" TargetMode="External" Id="rId1"/><Relationship Type="http://schemas.openxmlformats.org/officeDocument/2006/relationships/hyperlink" Target="https://baratelliinstitute.com" TargetMode="External" Id="rId2"/></Relationships>
</file>

<file path=xl/worksheets/_rels/sheet1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1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tabSelected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2" customHeight="1">
      <c r="A1" s="146" t="inlineStr">
        <is>
          <t>THE BARATELLI FINANCIAL MODELING TOOLKIT</t>
        </is>
      </c>
    </row>
    <row r="2" ht="22" customHeight="1">
      <c r="A2" s="147" t="inlineStr">
        <is>
          <t>Production templates for M&amp;A, valuation, PE, and 3-statement modeling</t>
        </is>
      </c>
    </row>
    <row r="3" ht="12" customHeight="1"/>
    <row r="4" ht="34" customHeight="1">
      <c r="A4" s="148" t="inlineStr">
        <is>
          <t>You are looking at one case study Excel model. The full Toolkit gives you the production templates blank-and-ready for YOUR own deals.</t>
        </is>
      </c>
    </row>
    <row r="5" ht="10" customHeight="1"/>
    <row r="6" ht="22" customHeight="1">
      <c r="A6" s="149" t="inlineStr">
        <is>
          <t>26 Excel templates + 50+ page methodology PDF</t>
        </is>
      </c>
    </row>
    <row r="7" ht="10" customHeight="1"/>
    <row r="8" ht="20" customHeight="1">
      <c r="A8" s="150" t="inlineStr">
        <is>
          <t>Built by CPAs, MBAs, and career practitioners</t>
        </is>
      </c>
    </row>
    <row r="9" ht="12" customHeight="1"/>
    <row r="10" ht="40" customHeight="1">
      <c r="A10" s="151" t="inlineStr">
        <is>
          <t>$99 USD</t>
        </is>
      </c>
    </row>
    <row r="11" ht="22" customHeight="1">
      <c r="A11" s="152" t="inlineStr">
        <is>
          <t>at gumroad.com/l/isetaw</t>
        </is>
      </c>
    </row>
    <row r="12" ht="10" customHeight="1"/>
    <row r="13" ht="18" customHeight="1">
      <c r="A13" s="153" t="inlineStr">
        <is>
          <t>Also available: £79 GBP · €89 EUR</t>
        </is>
      </c>
    </row>
    <row r="14" ht="10" customHeight="1"/>
    <row r="15" ht="20" customHeight="1">
      <c r="A15" s="153" t="inlineStr">
        <is>
          <t>Enterprise licensing available for firms. Contact enterprise@baratelliinstitute.com</t>
        </is>
      </c>
    </row>
    <row r="16" ht="10" customHeight="1"/>
    <row r="17" ht="20" customHeight="1">
      <c r="A17" s="154" t="inlineStr">
        <is>
          <t>baratelliinstitute.com</t>
        </is>
      </c>
    </row>
  </sheetData>
  <mergeCells count="10">
    <mergeCell ref="A2:F2"/>
    <mergeCell ref="A11:F11"/>
    <mergeCell ref="A10:F10"/>
    <mergeCell ref="A13:F13"/>
    <mergeCell ref="A1:F1"/>
    <mergeCell ref="A8:F8"/>
    <mergeCell ref="A6:F6"/>
    <mergeCell ref="A17:F17"/>
    <mergeCell ref="A4:F4"/>
    <mergeCell ref="A15:F15"/>
  </mergeCells>
  <hyperlinks>
    <hyperlink xmlns:r="http://schemas.openxmlformats.org/officeDocument/2006/relationships" ref="A11" r:id="rId1"/>
    <hyperlink xmlns:r="http://schemas.openxmlformats.org/officeDocument/2006/relationships" ref="A17" r:id="rId2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E22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5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9" t="inlineStr">
        <is>
          <t>Capital Structure Post-April 29, 2026 Refinancing</t>
        </is>
      </c>
    </row>
    <row r="2">
      <c r="A2" s="10" t="inlineStr">
        <is>
          <t>$1.45B senior secured debt refi delivers ~$45M annual cash interest savings + maturity-profile extension.</t>
        </is>
      </c>
    </row>
    <row r="4">
      <c r="A4" s="11" t="inlineStr">
        <is>
          <t>Instrument</t>
        </is>
      </c>
      <c r="B4" s="11" t="inlineStr">
        <is>
          <t>Principal ($M)</t>
        </is>
      </c>
      <c r="C4" s="11" t="inlineStr">
        <is>
          <t>Rate (est)</t>
        </is>
      </c>
      <c r="D4" s="11" t="inlineStr">
        <is>
          <t>Maturity</t>
        </is>
      </c>
      <c r="E4" s="11" t="inlineStr">
        <is>
          <t>Note</t>
        </is>
      </c>
    </row>
    <row r="5">
      <c r="A5" s="7" t="inlineStr">
        <is>
          <t>Senior Secured Term Loan (new)</t>
        </is>
      </c>
      <c r="B5" s="39" t="n">
        <v>1250</v>
      </c>
      <c r="C5" s="7" t="inlineStr">
        <is>
          <t>SOFR + 3.00-3.50%</t>
        </is>
      </c>
      <c r="D5" s="80" t="inlineStr">
        <is>
          <t>2031</t>
        </is>
      </c>
      <c r="E5" s="10" t="inlineStr">
        <is>
          <t>Replaced 2029 Secured Notes</t>
        </is>
      </c>
    </row>
    <row r="6">
      <c r="A6" s="7" t="inlineStr">
        <is>
          <t>Senior Secured Notes (new)</t>
        </is>
      </c>
      <c r="B6" s="39" t="n">
        <v>200</v>
      </c>
      <c r="C6" s="7" t="inlineStr">
        <is>
          <t>Fixed ~7.5%</t>
        </is>
      </c>
      <c r="D6" s="80" t="inlineStr">
        <is>
          <t>2031-2032</t>
        </is>
      </c>
      <c r="E6" s="10" t="inlineStr">
        <is>
          <t>Bridge tranche</t>
        </is>
      </c>
    </row>
    <row r="7">
      <c r="A7" s="7" t="inlineStr">
        <is>
          <t>Revolving Credit Facility — drawn</t>
        </is>
      </c>
      <c r="B7" s="39" t="n">
        <v>200</v>
      </c>
      <c r="C7" s="7" t="inlineStr">
        <is>
          <t>SOFR + variable</t>
        </is>
      </c>
      <c r="D7" s="80" t="inlineStr">
        <is>
          <t>2031</t>
        </is>
      </c>
      <c r="E7" s="10" t="inlineStr">
        <is>
          <t>Drawn at close of refi</t>
        </is>
      </c>
    </row>
    <row r="8">
      <c r="A8" s="7" t="inlineStr">
        <is>
          <t>Revolving Credit Facility — undrawn</t>
        </is>
      </c>
      <c r="C8" s="7" t="inlineStr">
        <is>
          <t>—</t>
        </is>
      </c>
      <c r="D8" s="80" t="inlineStr">
        <is>
          <t>2031</t>
        </is>
      </c>
      <c r="E8" s="10" t="inlineStr">
        <is>
          <t>Liquidity reserve</t>
        </is>
      </c>
    </row>
    <row r="9">
      <c r="A9" s="36" t="inlineStr">
        <is>
          <t>Total senior secured debt</t>
        </is>
      </c>
      <c r="B9" s="81" t="n">
        <v>1650</v>
      </c>
      <c r="C9" s="7" t="inlineStr"/>
      <c r="D9" s="80" t="inlineStr"/>
      <c r="E9" s="10" t="inlineStr"/>
    </row>
    <row r="10">
      <c r="A10" s="7" t="inlineStr">
        <is>
          <t>Convertible notes (if any)</t>
        </is>
      </c>
      <c r="C10" s="7" t="inlineStr">
        <is>
          <t>—</t>
        </is>
      </c>
      <c r="D10" s="80" t="inlineStr">
        <is>
          <t>—</t>
        </is>
      </c>
      <c r="E10" s="10" t="inlineStr">
        <is>
          <t>Confirm against latest 10-Q</t>
        </is>
      </c>
    </row>
    <row r="11">
      <c r="A11" s="7" t="inlineStr">
        <is>
          <t>Other debt + capitalized leases</t>
        </is>
      </c>
      <c r="B11" s="39" t="n">
        <v>341</v>
      </c>
      <c r="C11" s="7" t="inlineStr">
        <is>
          <t>Various</t>
        </is>
      </c>
      <c r="D11" s="80" t="inlineStr">
        <is>
          <t>Various</t>
        </is>
      </c>
      <c r="E11" s="10" t="inlineStr">
        <is>
          <t>Plug to BS total</t>
        </is>
      </c>
    </row>
    <row r="12">
      <c r="A12" s="36" t="inlineStr">
        <is>
          <t>Total debt (per BS Mar 31 '26)</t>
        </is>
      </c>
      <c r="B12" s="81" t="n">
        <v>1991</v>
      </c>
      <c r="C12" s="7" t="inlineStr"/>
      <c r="D12" s="80" t="inlineStr"/>
      <c r="E12" s="10" t="inlineStr"/>
    </row>
    <row r="13">
      <c r="A13" s="7" t="inlineStr">
        <is>
          <t>Less: cash</t>
        </is>
      </c>
      <c r="B13" s="39" t="n">
        <v>451</v>
      </c>
      <c r="C13" s="7" t="inlineStr">
        <is>
          <t>—</t>
        </is>
      </c>
      <c r="D13" s="80" t="inlineStr">
        <is>
          <t>—</t>
        </is>
      </c>
      <c r="E13" s="10" t="inlineStr">
        <is>
          <t>Liquidity offset</t>
        </is>
      </c>
    </row>
    <row r="14">
      <c r="A14" s="36" t="inlineStr">
        <is>
          <t>Net debt</t>
        </is>
      </c>
      <c r="B14" s="81" t="n">
        <v>1540</v>
      </c>
      <c r="C14" s="7" t="inlineStr"/>
      <c r="D14" s="80" t="inlineStr"/>
      <c r="E14" s="10" t="inlineStr"/>
    </row>
    <row r="17">
      <c r="A17" s="47" t="inlineStr">
        <is>
          <t>Refinancing economics</t>
        </is>
      </c>
    </row>
    <row r="18">
      <c r="A18" s="7" t="inlineStr">
        <is>
          <t>Pre-refi annual interest expense (FY '25)</t>
        </is>
      </c>
      <c r="B18" s="82" t="n">
        <v>205.9</v>
      </c>
    </row>
    <row r="19">
      <c r="A19" s="7" t="inlineStr">
        <is>
          <t>Estimated post-refi annual interest</t>
        </is>
      </c>
      <c r="B19" s="82" t="n">
        <v>161</v>
      </c>
    </row>
    <row r="20">
      <c r="A20" s="7" t="inlineStr">
        <is>
          <t>Annual cash savings</t>
        </is>
      </c>
      <c r="B20" s="83" t="n">
        <v>44.9</v>
      </c>
    </row>
    <row r="21">
      <c r="A21" s="7" t="inlineStr">
        <is>
          <t>Post-tax savings @ 30%</t>
        </is>
      </c>
      <c r="B21" s="82" t="n">
        <v>31.4</v>
      </c>
    </row>
    <row r="22">
      <c r="A22" s="7" t="inlineStr">
        <is>
          <t>Per diluted share (108.4M)</t>
        </is>
      </c>
      <c r="B22" s="84" t="n">
        <v>0.29</v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&amp;K3C3F4508_Capital_Stack&amp;R&amp;8 &amp;KC89000BARATELLI INSTITUTE  *  MENTORING AT SCALE</oddHeader>
    <oddFooter>&amp;L&amp;8 &amp;K3C3F45baratelliinstitute.com&amp;C&amp;8 &amp;K3C3F45Page &amp;P of &amp;N&amp;R&amp;8 &amp;K3C3F45HLF Valuation</oddFooter>
    <evenHeader/>
    <evenFooter/>
    <firstHeader/>
    <firstFooter/>
  </headerFooter>
</worksheet>
</file>

<file path=xl/worksheets/sheet11.xml><?xml version="1.0" encoding="utf-8"?>
<worksheet xmlns="http://schemas.openxmlformats.org/spreadsheetml/2006/main">
  <sheetPr>
    <outlinePr summaryBelow="1" summaryRight="1"/>
    <pageSetUpPr fitToPage="1"/>
  </sheetPr>
  <dimension ref="A1:P40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</cols>
  <sheetData>
    <row r="1">
      <c r="A1" s="9" t="inlineStr">
        <is>
          <t>12-Year Capital Allocation Schedule  -  FY 2014 to Q1 FY 2026</t>
        </is>
      </c>
    </row>
    <row r="2">
      <c r="A2" s="10" t="inlineStr">
        <is>
          <t>All figures $ millions. Every row ties to the cash flow statement and balance sheet of the corresponding 10-K (or Q1 2026 10-Q). Red highlight = year where cash buybacks exceeded free cash flow (external financing required).</t>
        </is>
      </c>
    </row>
    <row r="4">
      <c r="A4" s="11" t="inlineStr">
        <is>
          <t>FY</t>
        </is>
      </c>
      <c r="B4" s="11" t="inlineStr">
        <is>
          <t>Buybacks</t>
        </is>
      </c>
      <c r="C4" s="11" t="inlineStr">
        <is>
          <t>Dividends</t>
        </is>
      </c>
      <c r="D4" s="11" t="inlineStr">
        <is>
          <t>Debt Issued</t>
        </is>
      </c>
      <c r="E4" s="11" t="inlineStr">
        <is>
          <t>Debt Repaid</t>
        </is>
      </c>
      <c r="F4" s="11" t="inlineStr">
        <is>
          <t>Net Debt Chg</t>
        </is>
      </c>
      <c r="G4" s="11" t="inlineStr">
        <is>
          <t>YE Debt</t>
        </is>
      </c>
      <c r="H4" s="11" t="inlineStr">
        <is>
          <t>YE Cash</t>
        </is>
      </c>
      <c r="I4" s="11" t="inlineStr">
        <is>
          <t>Net Debt</t>
        </is>
      </c>
      <c r="J4" s="11" t="inlineStr">
        <is>
          <t>OCF</t>
        </is>
      </c>
      <c r="K4" s="11" t="inlineStr">
        <is>
          <t>CapEx</t>
        </is>
      </c>
      <c r="L4" s="11" t="inlineStr">
        <is>
          <t>FCF</t>
        </is>
      </c>
      <c r="M4" s="11" t="inlineStr">
        <is>
          <t>Buybacks &gt; FCF?</t>
        </is>
      </c>
      <c r="O4" s="85" t="inlineStr">
        <is>
          <t>BB_pos</t>
        </is>
      </c>
      <c r="P4" s="85" t="inlineStr">
        <is>
          <t>DebtIss_pos</t>
        </is>
      </c>
    </row>
    <row r="5">
      <c r="A5" s="86" t="inlineStr">
        <is>
          <t>2014</t>
        </is>
      </c>
      <c r="B5" s="87" t="n">
        <v>-1278.4</v>
      </c>
      <c r="C5" s="87" t="n">
        <v>-30.4</v>
      </c>
      <c r="D5" s="87" t="n">
        <v>1200</v>
      </c>
      <c r="E5" s="87" t="n">
        <v>-131.3</v>
      </c>
      <c r="F5" s="87" t="n">
        <v>1068.7</v>
      </c>
      <c r="G5" s="87" t="n">
        <v>1811.7</v>
      </c>
      <c r="H5" s="87" t="n">
        <v>645.4</v>
      </c>
      <c r="I5" s="87" t="n">
        <v>1166.3</v>
      </c>
      <c r="J5" s="87" t="n">
        <v>511.4</v>
      </c>
      <c r="K5" s="87" t="n">
        <v>-156.7</v>
      </c>
      <c r="L5" s="87" t="n">
        <v>354.7</v>
      </c>
      <c r="M5" s="88" t="inlineStr">
        <is>
          <t>Yes</t>
        </is>
      </c>
      <c r="O5" s="46" t="n">
        <v>1278.4</v>
      </c>
      <c r="P5" s="46" t="n">
        <v>1200</v>
      </c>
    </row>
    <row r="6">
      <c r="A6" s="89" t="inlineStr">
        <is>
          <t>2015</t>
        </is>
      </c>
      <c r="B6" s="90" t="n">
        <v>-10.7</v>
      </c>
      <c r="C6" s="90" t="n">
        <v>0</v>
      </c>
      <c r="D6" s="90" t="n">
        <v>140</v>
      </c>
      <c r="E6" s="90" t="n">
        <v>-227.6</v>
      </c>
      <c r="F6" s="90" t="n">
        <v>-87.59999999999999</v>
      </c>
      <c r="G6" s="90" t="n">
        <v>1622</v>
      </c>
      <c r="H6" s="90" t="n">
        <v>889.8</v>
      </c>
      <c r="I6" s="90" t="n">
        <v>732.2</v>
      </c>
      <c r="J6" s="90" t="n">
        <v>628.7</v>
      </c>
      <c r="K6" s="90" t="n">
        <v>-79.09999999999999</v>
      </c>
      <c r="L6" s="90" t="n">
        <v>549.6</v>
      </c>
      <c r="M6" s="91" t="inlineStr">
        <is>
          <t>No</t>
        </is>
      </c>
      <c r="O6" s="46" t="n">
        <v>10.7</v>
      </c>
      <c r="P6" s="46" t="n">
        <v>140</v>
      </c>
    </row>
    <row r="7">
      <c r="A7" s="92" t="inlineStr">
        <is>
          <t>2016</t>
        </is>
      </c>
      <c r="B7" s="93" t="n">
        <v>-48</v>
      </c>
      <c r="C7" s="93" t="n">
        <v>0</v>
      </c>
      <c r="D7" s="93" t="n">
        <v>200</v>
      </c>
      <c r="E7" s="93" t="n">
        <v>-438.8</v>
      </c>
      <c r="F7" s="93" t="n">
        <v>-238.8</v>
      </c>
      <c r="G7" s="93" t="n">
        <v>1447.9</v>
      </c>
      <c r="H7" s="93" t="n">
        <v>844</v>
      </c>
      <c r="I7" s="93" t="n">
        <v>603.9000000000001</v>
      </c>
      <c r="J7" s="93" t="n">
        <v>367.3</v>
      </c>
      <c r="K7" s="93" t="n">
        <v>-144.3</v>
      </c>
      <c r="L7" s="93" t="n">
        <v>223</v>
      </c>
      <c r="M7" s="94" t="inlineStr">
        <is>
          <t>No</t>
        </is>
      </c>
      <c r="O7" s="46" t="n">
        <v>48</v>
      </c>
      <c r="P7" s="46" t="n">
        <v>200</v>
      </c>
    </row>
    <row r="8">
      <c r="A8" s="89" t="inlineStr">
        <is>
          <t>2017</t>
        </is>
      </c>
      <c r="B8" s="90" t="n">
        <v>-346.2</v>
      </c>
      <c r="C8" s="90" t="n">
        <v>0</v>
      </c>
      <c r="D8" s="90" t="n">
        <v>1274</v>
      </c>
      <c r="E8" s="90" t="n">
        <v>-494.5</v>
      </c>
      <c r="F8" s="90" t="n">
        <v>779.5</v>
      </c>
      <c r="G8" s="90" t="n">
        <v>1540.8</v>
      </c>
      <c r="H8" s="90" t="n">
        <v>1278.8</v>
      </c>
      <c r="I8" s="90" t="n">
        <v>262</v>
      </c>
      <c r="J8" s="90" t="n">
        <v>590.8</v>
      </c>
      <c r="K8" s="90" t="n">
        <v>-95.09999999999999</v>
      </c>
      <c r="L8" s="90" t="n">
        <v>495.6999999999999</v>
      </c>
      <c r="M8" s="91" t="inlineStr">
        <is>
          <t>No</t>
        </is>
      </c>
      <c r="O8" s="46" t="n">
        <v>346.2</v>
      </c>
      <c r="P8" s="46" t="n">
        <v>1274</v>
      </c>
    </row>
    <row r="9">
      <c r="A9" s="86" t="inlineStr">
        <is>
          <t>2018</t>
        </is>
      </c>
      <c r="B9" s="87" t="n">
        <v>-740.6</v>
      </c>
      <c r="C9" s="87" t="n">
        <v>0</v>
      </c>
      <c r="D9" s="87" t="n">
        <v>1948</v>
      </c>
      <c r="E9" s="87" t="n">
        <v>-1237.4</v>
      </c>
      <c r="F9" s="87" t="n">
        <v>710.5999999999999</v>
      </c>
      <c r="G9" s="87" t="n">
        <v>2453.8</v>
      </c>
      <c r="H9" s="87" t="n">
        <v>1198.9</v>
      </c>
      <c r="I9" s="87" t="n">
        <v>1254.9</v>
      </c>
      <c r="J9" s="87" t="n">
        <v>648.4</v>
      </c>
      <c r="K9" s="87" t="n">
        <v>-88.2</v>
      </c>
      <c r="L9" s="87" t="n">
        <v>560.1999999999999</v>
      </c>
      <c r="M9" s="88" t="inlineStr">
        <is>
          <t>Yes</t>
        </is>
      </c>
      <c r="O9" s="46" t="n">
        <v>740.6</v>
      </c>
      <c r="P9" s="46" t="n">
        <v>1948</v>
      </c>
    </row>
    <row r="10">
      <c r="A10" s="89" t="inlineStr">
        <is>
          <t>2019</t>
        </is>
      </c>
      <c r="B10" s="90" t="n">
        <v>-9</v>
      </c>
      <c r="C10" s="90" t="n">
        <v>0</v>
      </c>
      <c r="D10" s="90" t="n">
        <v>0</v>
      </c>
      <c r="E10" s="90" t="n">
        <v>-675</v>
      </c>
      <c r="F10" s="90" t="n">
        <v>-675</v>
      </c>
      <c r="G10" s="90" t="n">
        <v>1803</v>
      </c>
      <c r="H10" s="90" t="n">
        <v>839.4</v>
      </c>
      <c r="I10" s="90" t="n">
        <v>963.6</v>
      </c>
      <c r="J10" s="90" t="n">
        <v>457.5</v>
      </c>
      <c r="K10" s="90" t="n">
        <v>-110.2</v>
      </c>
      <c r="L10" s="90" t="n">
        <v>347.3</v>
      </c>
      <c r="M10" s="91" t="inlineStr">
        <is>
          <t>No</t>
        </is>
      </c>
      <c r="O10" s="46" t="n">
        <v>9</v>
      </c>
      <c r="P10" s="46" t="n">
        <v>0</v>
      </c>
    </row>
    <row r="11">
      <c r="A11" s="86" t="inlineStr">
        <is>
          <t>2020</t>
        </is>
      </c>
      <c r="B11" s="87" t="n">
        <v>-923.5</v>
      </c>
      <c r="C11" s="87" t="n">
        <v>0</v>
      </c>
      <c r="D11" s="87" t="n">
        <v>631.5</v>
      </c>
      <c r="E11" s="87" t="n">
        <v>-24.5</v>
      </c>
      <c r="F11" s="87" t="n">
        <v>607</v>
      </c>
      <c r="G11" s="87" t="n">
        <v>2428.4</v>
      </c>
      <c r="H11" s="87" t="n">
        <v>1045.4</v>
      </c>
      <c r="I11" s="87" t="n">
        <v>1383</v>
      </c>
      <c r="J11" s="87" t="n">
        <v>628.6</v>
      </c>
      <c r="K11" s="87" t="n">
        <v>-100</v>
      </c>
      <c r="L11" s="87" t="n">
        <v>528.6</v>
      </c>
      <c r="M11" s="88" t="inlineStr">
        <is>
          <t>Yes</t>
        </is>
      </c>
      <c r="O11" s="46" t="n">
        <v>923.5</v>
      </c>
      <c r="P11" s="46" t="n">
        <v>631.5</v>
      </c>
    </row>
    <row r="12">
      <c r="A12" s="86" t="inlineStr">
        <is>
          <t>2021</t>
        </is>
      </c>
      <c r="B12" s="87" t="n">
        <v>-1011.3</v>
      </c>
      <c r="C12" s="87" t="n">
        <v>0</v>
      </c>
      <c r="D12" s="87" t="n">
        <v>1271.1</v>
      </c>
      <c r="E12" s="87" t="n">
        <v>-984.2</v>
      </c>
      <c r="F12" s="87" t="n">
        <v>286.8999999999999</v>
      </c>
      <c r="G12" s="87" t="n">
        <v>2762.6</v>
      </c>
      <c r="H12" s="87" t="n">
        <v>601.5</v>
      </c>
      <c r="I12" s="87" t="n">
        <v>2161.1</v>
      </c>
      <c r="J12" s="87" t="n">
        <v>460.3</v>
      </c>
      <c r="K12" s="87" t="n">
        <v>-115</v>
      </c>
      <c r="L12" s="87" t="n">
        <v>345.3</v>
      </c>
      <c r="M12" s="88" t="inlineStr">
        <is>
          <t>Yes</t>
        </is>
      </c>
      <c r="O12" s="46" t="n">
        <v>1011.3</v>
      </c>
      <c r="P12" s="46" t="n">
        <v>1271.1</v>
      </c>
    </row>
    <row r="13">
      <c r="A13" s="92" t="inlineStr">
        <is>
          <t>2022</t>
        </is>
      </c>
      <c r="B13" s="93" t="n">
        <v>-146.7</v>
      </c>
      <c r="C13" s="93" t="n">
        <v>0</v>
      </c>
      <c r="D13" s="93" t="n">
        <v>841.7</v>
      </c>
      <c r="E13" s="93" t="n">
        <v>-956.7</v>
      </c>
      <c r="F13" s="93" t="n">
        <v>-115</v>
      </c>
      <c r="G13" s="93" t="n">
        <v>2692</v>
      </c>
      <c r="H13" s="93" t="n">
        <v>508</v>
      </c>
      <c r="I13" s="93" t="n">
        <v>2184</v>
      </c>
      <c r="J13" s="93" t="n">
        <v>352.5</v>
      </c>
      <c r="K13" s="93" t="n">
        <v>-156.4</v>
      </c>
      <c r="L13" s="93" t="n">
        <v>196.1</v>
      </c>
      <c r="M13" s="94" t="inlineStr">
        <is>
          <t>No</t>
        </is>
      </c>
      <c r="O13" s="46" t="n">
        <v>146.7</v>
      </c>
      <c r="P13" s="46" t="n">
        <v>841.7</v>
      </c>
    </row>
    <row r="14">
      <c r="A14" s="89" t="inlineStr">
        <is>
          <t>2023</t>
        </is>
      </c>
      <c r="B14" s="90" t="n">
        <v>-11</v>
      </c>
      <c r="C14" s="90" t="n">
        <v>0</v>
      </c>
      <c r="D14" s="90" t="n">
        <v>215.2</v>
      </c>
      <c r="E14" s="90" t="n">
        <v>-353.9</v>
      </c>
      <c r="F14" s="90" t="n">
        <v>-138.7</v>
      </c>
      <c r="G14" s="90" t="n">
        <v>2562.4</v>
      </c>
      <c r="H14" s="90" t="n">
        <v>575.2</v>
      </c>
      <c r="I14" s="90" t="n">
        <v>1987.2</v>
      </c>
      <c r="J14" s="90" t="n">
        <v>357.5</v>
      </c>
      <c r="K14" s="90" t="n">
        <v>-135</v>
      </c>
      <c r="L14" s="90" t="n">
        <v>222.5</v>
      </c>
      <c r="M14" s="91" t="inlineStr">
        <is>
          <t>No</t>
        </is>
      </c>
      <c r="O14" s="46" t="n">
        <v>11</v>
      </c>
      <c r="P14" s="46" t="n">
        <v>215.2</v>
      </c>
    </row>
    <row r="15">
      <c r="A15" s="92" t="inlineStr">
        <is>
          <t>2024</t>
        </is>
      </c>
      <c r="B15" s="93" t="n">
        <v>-8.300000000000001</v>
      </c>
      <c r="C15" s="93" t="n">
        <v>0</v>
      </c>
      <c r="D15" s="93" t="n">
        <v>2172.8</v>
      </c>
      <c r="E15" s="93" t="n">
        <v>-2478.3</v>
      </c>
      <c r="F15" s="93" t="n">
        <v>-305.5</v>
      </c>
      <c r="G15" s="93" t="n">
        <v>2260.1</v>
      </c>
      <c r="H15" s="93" t="n">
        <v>415.3</v>
      </c>
      <c r="I15" s="93" t="n">
        <v>1844.8</v>
      </c>
      <c r="J15" s="93" t="n">
        <v>285.4</v>
      </c>
      <c r="K15" s="93" t="n">
        <v>-122</v>
      </c>
      <c r="L15" s="93" t="n">
        <v>163.4</v>
      </c>
      <c r="M15" s="94" t="inlineStr">
        <is>
          <t>No</t>
        </is>
      </c>
      <c r="O15" s="46" t="n">
        <v>8.300000000000001</v>
      </c>
      <c r="P15" s="46" t="n">
        <v>2172.8</v>
      </c>
    </row>
    <row r="16">
      <c r="A16" s="89" t="inlineStr">
        <is>
          <t>2025</t>
        </is>
      </c>
      <c r="B16" s="90" t="n">
        <v>-8.199999999999999</v>
      </c>
      <c r="C16" s="90" t="n">
        <v>0</v>
      </c>
      <c r="D16" s="90" t="n">
        <v>724.8</v>
      </c>
      <c r="E16" s="90" t="n">
        <v>-1008.9</v>
      </c>
      <c r="F16" s="90" t="n">
        <v>-284.1</v>
      </c>
      <c r="G16" s="90" t="n">
        <v>1992.6</v>
      </c>
      <c r="H16" s="90" t="n">
        <v>353.1</v>
      </c>
      <c r="I16" s="90" t="n">
        <v>1639.5</v>
      </c>
      <c r="J16" s="90" t="n">
        <v>333.3</v>
      </c>
      <c r="K16" s="90" t="n">
        <v>-80.40000000000001</v>
      </c>
      <c r="L16" s="90" t="n">
        <v>252.9</v>
      </c>
      <c r="M16" s="91" t="inlineStr">
        <is>
          <t>No</t>
        </is>
      </c>
      <c r="O16" s="46" t="n">
        <v>8.199999999999999</v>
      </c>
      <c r="P16" s="46" t="n">
        <v>724.8</v>
      </c>
    </row>
    <row r="17">
      <c r="A17" s="92" t="inlineStr">
        <is>
          <t>Q1'26</t>
        </is>
      </c>
      <c r="B17" s="93" t="n">
        <v>-0.7</v>
      </c>
      <c r="C17" s="93" t="n">
        <v>0</v>
      </c>
      <c r="D17" s="93" t="n">
        <v>67</v>
      </c>
      <c r="E17" s="93" t="n">
        <v>-72.2</v>
      </c>
      <c r="F17" s="93" t="n">
        <v>-5.200000000000003</v>
      </c>
      <c r="G17" s="93" t="n">
        <v>1991.1</v>
      </c>
      <c r="H17" s="93" t="n">
        <v>451.2</v>
      </c>
      <c r="I17" s="93" t="n">
        <v>1539.9</v>
      </c>
      <c r="J17" s="93" t="n">
        <v>113.8</v>
      </c>
      <c r="K17" s="93" t="n">
        <v>-10.9</v>
      </c>
      <c r="L17" s="93" t="n">
        <v>102.9</v>
      </c>
      <c r="M17" s="94" t="inlineStr">
        <is>
          <t>No</t>
        </is>
      </c>
      <c r="O17" s="46" t="n">
        <v>0.7</v>
      </c>
      <c r="P17" s="46" t="n">
        <v>67</v>
      </c>
    </row>
    <row r="18">
      <c r="A18" s="95" t="inlineStr">
        <is>
          <t>Cum.</t>
        </is>
      </c>
      <c r="B18" s="96" t="n">
        <v>-4542.599999999999</v>
      </c>
      <c r="C18" s="96" t="n">
        <v>-30.4</v>
      </c>
      <c r="D18" s="96" t="n">
        <v>10686.1</v>
      </c>
      <c r="E18" s="96" t="n">
        <v>-9083.300000000001</v>
      </c>
      <c r="F18" s="96" t="n">
        <v>1602.799999999997</v>
      </c>
      <c r="G18" s="97" t="inlineStr"/>
      <c r="H18" s="97" t="inlineStr"/>
      <c r="I18" s="97" t="inlineStr"/>
      <c r="J18" s="96" t="n">
        <v>5735.5</v>
      </c>
      <c r="K18" s="96" t="n">
        <v>-1393.3</v>
      </c>
      <c r="L18" s="96" t="n">
        <v>4342.2</v>
      </c>
      <c r="M18" s="95" t="inlineStr"/>
    </row>
    <row r="21">
      <c r="A21" s="47" t="inlineStr">
        <is>
          <t>Practitioner finding</t>
        </is>
      </c>
    </row>
    <row r="22">
      <c r="A22" s="98" t="inlineStr">
        <is>
          <t>FY 2014: Debt-financed. $1.15B 2019 convertible notes + $682.5M prepaid forward share repurchase. OCF-CapEx coverage = 0.28x.</t>
        </is>
      </c>
    </row>
    <row r="23">
      <c r="A23" s="98" t="inlineStr">
        <is>
          <t>FY 2017-FY 2018: Debt-financed. Two $600M Dutch auction tender offers, funded by refinanced credit facility + new term loan B + 2024 converts + 2026 senior notes. 2-yr coverage = 0.96x.</t>
        </is>
      </c>
    </row>
    <row r="24">
      <c r="A24" s="98" t="inlineStr">
        <is>
          <t>FY 2020-FY 2021: Debt-financed. $750M tender (Aug 2020) + $600M Icahn block (Jan 2021). Funded by $600M 2025 senior notes + $600M 2028 senior notes. 2-yr coverage = 0.52x.</t>
        </is>
      </c>
    </row>
    <row r="25">
      <c r="A25" s="98" t="inlineStr">
        <is>
          <t>FY 2015-FY 2016, FY 2019, FY 2022-FY 2025: Self-financed. Buybacks &lt;= FCF, net debt repaid in most years. Cumulative net debt repayment FY 2023-FY 2025 = ~$728M.</t>
        </is>
      </c>
    </row>
    <row r="26">
      <c r="A26" s="98" t="inlineStr">
        <is>
          <t>Dividend column: HLF terminated quarterly dividend April 28, 2014. No dividend paid since FY 2015. Capital return policy moved 100% to buybacks then to deleveraging.</t>
        </is>
      </c>
    </row>
    <row r="28">
      <c r="A28" s="8" t="inlineStr">
        <is>
          <t>Sources</t>
        </is>
      </c>
    </row>
    <row r="29">
      <c r="A29" s="10" t="inlineStr">
        <is>
          <t>FY 2014 10-K - SEC EDGAR accession 0001193125-15-065723 (cash flow + balance sheet, Year ended Dec 31, 2014)</t>
        </is>
      </c>
    </row>
    <row r="30">
      <c r="A30" s="10" t="inlineStr">
        <is>
          <t>FY 2015 10-K - 0001564590-16-013384</t>
        </is>
      </c>
    </row>
    <row r="31">
      <c r="A31" s="10" t="inlineStr">
        <is>
          <t>FY 2016 10-K - 0001564590-17-002230</t>
        </is>
      </c>
    </row>
    <row r="32">
      <c r="A32" s="10" t="inlineStr">
        <is>
          <t>FY 2017 10-K - 0001564590-18-002880</t>
        </is>
      </c>
    </row>
    <row r="33">
      <c r="A33" s="10" t="inlineStr">
        <is>
          <t>FY 2018 10-K - 0001564590-19-003287</t>
        </is>
      </c>
    </row>
    <row r="34">
      <c r="A34" s="10" t="inlineStr">
        <is>
          <t>FY 2019 10-K - 0001564590-20-005039</t>
        </is>
      </c>
    </row>
    <row r="35">
      <c r="A35" s="10" t="inlineStr">
        <is>
          <t>FY 2020 10-K - 0001193125-21-046519</t>
        </is>
      </c>
    </row>
    <row r="36">
      <c r="A36" s="10" t="inlineStr">
        <is>
          <t>FY 2021 10-K - 0000950170-22-001787</t>
        </is>
      </c>
    </row>
    <row r="37">
      <c r="A37" s="10" t="inlineStr">
        <is>
          <t>FY 2022 10-K - 0000950170-23-002787</t>
        </is>
      </c>
    </row>
    <row r="38">
      <c r="A38" s="10" t="inlineStr">
        <is>
          <t>FY 2024 10-K - 0000950170-25-023207 (cross-validates FY 2022-FY 2024)</t>
        </is>
      </c>
    </row>
    <row r="39">
      <c r="A39" s="10" t="inlineStr">
        <is>
          <t>FY 2025 10-K - local file hlf_10k_fy2025.pdf (definitive for FY 2023-FY 2025)</t>
        </is>
      </c>
    </row>
    <row r="40">
      <c r="A40" s="10" t="inlineStr">
        <is>
          <t>Q1 FY 2026 10-Q - local file hlf_10q_q1_2026.pdf (Q1 2026 YTD)</t>
        </is>
      </c>
    </row>
  </sheetData>
  <mergeCells count="17">
    <mergeCell ref="A36:M36"/>
    <mergeCell ref="A38:M38"/>
    <mergeCell ref="A23:M23"/>
    <mergeCell ref="A32:M32"/>
    <mergeCell ref="A37:M37"/>
    <mergeCell ref="A31:M31"/>
    <mergeCell ref="A22:M22"/>
    <mergeCell ref="A34:M34"/>
    <mergeCell ref="A35:M35"/>
    <mergeCell ref="A40:M40"/>
    <mergeCell ref="A26:M26"/>
    <mergeCell ref="A30:M30"/>
    <mergeCell ref="A39:M39"/>
    <mergeCell ref="A29:M29"/>
    <mergeCell ref="A25:M25"/>
    <mergeCell ref="A24:M24"/>
    <mergeCell ref="A33:M33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&amp;K3C3F4511_Historical_CapAllo&amp;R&amp;8 &amp;KC89000BARATELLI INSTITUTE  *  MENTORING AT SCALE</oddHeader>
    <oddFooter>&amp;L&amp;8 &amp;K3C3F45baratelliinstitute.com&amp;C&amp;8 &amp;K3C3F45Page &amp;P of &amp;N&amp;R&amp;8 &amp;K3C3F45HLF Valuation</oddFooter>
    <evenHeader/>
    <evenFooter/>
    <firstHeader/>
    <firstFooter/>
  </headerFooter>
  <drawing xmlns:r="http://schemas.openxmlformats.org/officeDocument/2006/relationships" r:id="rId1"/>
</worksheet>
</file>

<file path=xl/worksheets/sheet12.xml><?xml version="1.0" encoding="utf-8"?>
<worksheet xmlns="http://schemas.openxmlformats.org/spreadsheetml/2006/main">
  <sheetPr>
    <outlinePr summaryBelow="1" summaryRight="1"/>
    <pageSetUpPr fitToPage="1"/>
  </sheetPr>
  <dimension ref="A1:J34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9" t="inlineStr">
        <is>
          <t>Share-Count Trajectory  -  Repurchase Prices vs. Today's Share Count</t>
        </is>
      </c>
    </row>
    <row r="2" ht="32" customHeight="1">
      <c r="A2" s="25" t="inlineStr">
        <is>
          <t>All share counts split-adjusted for the 2-for-1 split distributed May 14, 2018. Avg repurchase price = Buybacks $M / Shares Repurch. M, or actual tender / forward / block clearing price where applicable. Red highlight = year where avg repurchase price exceeded today's reference price of $11.39/share (June 5, 2026).</t>
        </is>
      </c>
    </row>
    <row r="4">
      <c r="A4" s="11" t="inlineStr">
        <is>
          <t>FY</t>
        </is>
      </c>
      <c r="B4" s="11" t="inlineStr">
        <is>
          <t>Buybacks ($M)</t>
        </is>
      </c>
      <c r="C4" s="11" t="inlineStr">
        <is>
          <t>Shares Rep (M)</t>
        </is>
      </c>
      <c r="D4" s="11" t="inlineStr">
        <is>
          <t>Avg Repurch Px ($/sh)</t>
        </is>
      </c>
      <c r="E4" s="11" t="inlineStr">
        <is>
          <t>YE Diluted Shares Out (M)</t>
        </is>
      </c>
      <c r="F4" s="11" t="inlineStr">
        <is>
          <t>Price vs Today</t>
        </is>
      </c>
      <c r="G4" s="11" t="inlineStr">
        <is>
          <t>Source / Note</t>
        </is>
      </c>
      <c r="J4" s="85" t="inlineStr">
        <is>
          <t>YE_Sh</t>
        </is>
      </c>
    </row>
    <row r="5">
      <c r="A5" s="86" t="inlineStr">
        <is>
          <t>2014</t>
        </is>
      </c>
      <c r="B5" s="87" t="n">
        <v>-1278.4</v>
      </c>
      <c r="C5" s="99" t="n">
        <v>40.4</v>
      </c>
      <c r="D5" s="100" t="n">
        <v>31.63</v>
      </c>
      <c r="E5" s="99" t="n">
        <v>184.4</v>
      </c>
      <c r="F5" s="88" t="inlineStr">
        <is>
          <t>2.8x today</t>
        </is>
      </c>
      <c r="G5" s="101" t="inlineStr">
        <is>
          <t>FY 2014 10-K: $682.5M prepaid fwd + open-mkt; $63.27/sh pre-split</t>
        </is>
      </c>
      <c r="J5" s="102" t="n">
        <v>184.4</v>
      </c>
    </row>
    <row r="6">
      <c r="A6" s="86" t="inlineStr">
        <is>
          <t>2015</t>
        </is>
      </c>
      <c r="B6" s="87" t="n">
        <v>-10.7</v>
      </c>
      <c r="C6" s="99" t="n">
        <v>0.8</v>
      </c>
      <c r="D6" s="100" t="n">
        <v>13.75</v>
      </c>
      <c r="E6" s="99" t="n">
        <v>185.4</v>
      </c>
      <c r="F6" s="88" t="inlineStr">
        <is>
          <t>1.2x today</t>
        </is>
      </c>
      <c r="G6" s="101" t="inlineStr">
        <is>
          <t>Tax-withhold only; small open-mkt residual</t>
        </is>
      </c>
      <c r="J6" s="102" t="n">
        <v>185.4</v>
      </c>
    </row>
    <row r="7">
      <c r="A7" s="92" t="inlineStr">
        <is>
          <t>2016</t>
        </is>
      </c>
      <c r="B7" s="93" t="n">
        <v>-48</v>
      </c>
      <c r="C7" s="103" t="n">
        <v>0.4</v>
      </c>
      <c r="D7" s="104" t="inlineStr">
        <is>
          <t>n/m</t>
        </is>
      </c>
      <c r="E7" s="103" t="n">
        <v>186.2</v>
      </c>
      <c r="F7" s="105" t="inlineStr"/>
      <c r="G7" s="106" t="inlineStr">
        <is>
          <t>Cash $ reflects settlement timing of Oct '17 tender</t>
        </is>
      </c>
      <c r="J7" s="102" t="n">
        <v>186.2</v>
      </c>
    </row>
    <row r="8">
      <c r="A8" s="86" t="inlineStr">
        <is>
          <t>2017</t>
        </is>
      </c>
      <c r="B8" s="87" t="n">
        <v>-346.2</v>
      </c>
      <c r="C8" s="99" t="n">
        <v>25.4</v>
      </c>
      <c r="D8" s="100" t="n">
        <v>34.74</v>
      </c>
      <c r="E8" s="99" t="n">
        <v>164.6</v>
      </c>
      <c r="F8" s="88" t="inlineStr">
        <is>
          <t>3.1x today</t>
        </is>
      </c>
      <c r="G8" s="101" t="inlineStr">
        <is>
          <t>$600M Dutch tender Oct 2017 at $68 pre-split + open-mkt</t>
        </is>
      </c>
      <c r="J8" s="102" t="n">
        <v>164.6</v>
      </c>
    </row>
    <row r="9">
      <c r="A9" s="86" t="inlineStr">
        <is>
          <t>2018</t>
        </is>
      </c>
      <c r="B9" s="87" t="n">
        <v>-740.6</v>
      </c>
      <c r="C9" s="99" t="n">
        <v>14.3</v>
      </c>
      <c r="D9" s="100" t="n">
        <v>51.82</v>
      </c>
      <c r="E9" s="99" t="n">
        <v>142.8</v>
      </c>
      <c r="F9" s="88" t="inlineStr">
        <is>
          <t>4.5x today</t>
        </is>
      </c>
      <c r="G9" s="101" t="inlineStr">
        <is>
          <t>$600M tender May 2018 at $52.50 post-split + open-mkt</t>
        </is>
      </c>
      <c r="J9" s="102" t="n">
        <v>142.8</v>
      </c>
    </row>
    <row r="10">
      <c r="A10" s="86" t="inlineStr">
        <is>
          <t>2019</t>
        </is>
      </c>
      <c r="B10" s="87" t="n">
        <v>-9</v>
      </c>
      <c r="C10" s="99" t="n">
        <v>0.4</v>
      </c>
      <c r="D10" s="100" t="n">
        <v>22.5</v>
      </c>
      <c r="E10" s="99" t="n">
        <v>137.4</v>
      </c>
      <c r="F10" s="88" t="inlineStr">
        <is>
          <t>2.0x today</t>
        </is>
      </c>
      <c r="G10" s="101" t="inlineStr">
        <is>
          <t>Tax-withhold only</t>
        </is>
      </c>
      <c r="J10" s="102" t="n">
        <v>137.4</v>
      </c>
    </row>
    <row r="11">
      <c r="A11" s="86" t="inlineStr">
        <is>
          <t>2020</t>
        </is>
      </c>
      <c r="B11" s="87" t="n">
        <v>-923.5</v>
      </c>
      <c r="C11" s="99" t="n">
        <v>19</v>
      </c>
      <c r="D11" s="100" t="n">
        <v>48.63</v>
      </c>
      <c r="E11" s="99" t="n">
        <v>120.1</v>
      </c>
      <c r="F11" s="88" t="inlineStr">
        <is>
          <t>4.3x today</t>
        </is>
      </c>
      <c r="G11" s="101" t="inlineStr">
        <is>
          <t>$750M Dutch tender Aug 2020 at $48.75 + open-mkt</t>
        </is>
      </c>
      <c r="J11" s="102" t="n">
        <v>120.1</v>
      </c>
    </row>
    <row r="12">
      <c r="A12" s="86" t="inlineStr">
        <is>
          <t>2021</t>
        </is>
      </c>
      <c r="B12" s="87" t="n">
        <v>-1011.3</v>
      </c>
      <c r="C12" s="99" t="n">
        <v>21</v>
      </c>
      <c r="D12" s="100" t="n">
        <v>48.14</v>
      </c>
      <c r="E12" s="99" t="n">
        <v>100.8</v>
      </c>
      <c r="F12" s="88" t="inlineStr">
        <is>
          <t>4.2x today</t>
        </is>
      </c>
      <c r="G12" s="101" t="inlineStr">
        <is>
          <t>$600M Icahn block Jan 2021 at $48.05 + open-mkt</t>
        </is>
      </c>
      <c r="J12" s="102" t="n">
        <v>100.8</v>
      </c>
    </row>
    <row r="13">
      <c r="A13" s="86" t="inlineStr">
        <is>
          <t>2022</t>
        </is>
      </c>
      <c r="B13" s="87" t="n">
        <v>-146.7</v>
      </c>
      <c r="C13" s="99" t="n">
        <v>4.1</v>
      </c>
      <c r="D13" s="100" t="n">
        <v>35.85</v>
      </c>
      <c r="E13" s="99" t="n">
        <v>97.90000000000001</v>
      </c>
      <c r="F13" s="88" t="inlineStr">
        <is>
          <t>3.1x today</t>
        </is>
      </c>
      <c r="G13" s="101" t="inlineStr">
        <is>
          <t>Open-mkt under $1.5B Feb 2021 authorization</t>
        </is>
      </c>
      <c r="J13" s="102" t="n">
        <v>97.90000000000001</v>
      </c>
    </row>
    <row r="14">
      <c r="A14" s="86" t="inlineStr">
        <is>
          <t>2023</t>
        </is>
      </c>
      <c r="B14" s="87" t="n">
        <v>-11</v>
      </c>
      <c r="C14" s="99" t="n">
        <v>0.6</v>
      </c>
      <c r="D14" s="100" t="n">
        <v>18.33</v>
      </c>
      <c r="E14" s="99" t="n">
        <v>99.2</v>
      </c>
      <c r="F14" s="88" t="inlineStr">
        <is>
          <t>1.6x today</t>
        </is>
      </c>
      <c r="G14" s="101" t="inlineStr">
        <is>
          <t>Tax-withhold only; net dilution from equity-comp grants</t>
        </is>
      </c>
      <c r="J14" s="102" t="n">
        <v>99.2</v>
      </c>
    </row>
    <row r="15">
      <c r="A15" s="92" t="inlineStr">
        <is>
          <t>2024</t>
        </is>
      </c>
      <c r="B15" s="93" t="n">
        <v>-8.300000000000001</v>
      </c>
      <c r="C15" s="103" t="n">
        <v>0.9</v>
      </c>
      <c r="D15" s="107" t="n">
        <v>9.220000000000001</v>
      </c>
      <c r="E15" s="103" t="n">
        <v>101.2</v>
      </c>
      <c r="F15" s="105" t="inlineStr">
        <is>
          <t>0.8x today</t>
        </is>
      </c>
      <c r="G15" s="106" t="inlineStr">
        <is>
          <t>Tax-withhold only; net dilution from equity-comp grants</t>
        </is>
      </c>
      <c r="J15" s="102" t="n">
        <v>101.2</v>
      </c>
    </row>
    <row r="16">
      <c r="A16" s="89" t="inlineStr">
        <is>
          <t>2025</t>
        </is>
      </c>
      <c r="B16" s="90" t="n">
        <v>-8.199999999999999</v>
      </c>
      <c r="C16" s="108" t="n">
        <v>1.2</v>
      </c>
      <c r="D16" s="109" t="n">
        <v>6.83</v>
      </c>
      <c r="E16" s="108" t="n">
        <v>103.4</v>
      </c>
      <c r="F16" s="110" t="inlineStr">
        <is>
          <t>0.6x today</t>
        </is>
      </c>
      <c r="G16" s="111" t="inlineStr">
        <is>
          <t>Tax-withhold only; net dilution from equity-comp grants</t>
        </is>
      </c>
      <c r="J16" s="102" t="n">
        <v>103.4</v>
      </c>
    </row>
    <row r="17">
      <c r="A17" s="92" t="inlineStr">
        <is>
          <t>Q1'26</t>
        </is>
      </c>
      <c r="B17" s="93" t="n">
        <v>-0.7</v>
      </c>
      <c r="C17" s="103" t="n">
        <v>0.1</v>
      </c>
      <c r="D17" s="107" t="n">
        <v>10</v>
      </c>
      <c r="E17" s="103" t="n">
        <v>108.4</v>
      </c>
      <c r="F17" s="105" t="inlineStr">
        <is>
          <t>0.9x today</t>
        </is>
      </c>
      <c r="G17" s="106" t="inlineStr">
        <is>
          <t>Tax-withhold only; Q1 weighted-avg diluted shares</t>
        </is>
      </c>
      <c r="J17" s="102" t="n">
        <v>108.4</v>
      </c>
    </row>
    <row r="18">
      <c r="A18" s="95" t="inlineStr">
        <is>
          <t>Cum.</t>
        </is>
      </c>
      <c r="B18" s="96" t="n">
        <v>-4542.599999999999</v>
      </c>
      <c r="C18" s="112" t="n">
        <v>128.6</v>
      </c>
      <c r="D18" s="113" t="n">
        <v>35.32348367029549</v>
      </c>
      <c r="E18" s="97" t="inlineStr"/>
      <c r="F18" s="114" t="inlineStr">
        <is>
          <t>3.1x today (wtd)</t>
        </is>
      </c>
      <c r="G18" s="115" t="inlineStr">
        <is>
          <t>Weighted-avg buyback price = total $ / total shares</t>
        </is>
      </c>
    </row>
    <row r="20">
      <c r="A20" s="116" t="inlineStr">
        <is>
          <t>Reference price: HLF $11.39 / share on June 5, 2026</t>
        </is>
      </c>
    </row>
    <row r="22">
      <c r="A22" s="47" t="inlineStr">
        <is>
          <t>Practitioner findings</t>
        </is>
      </c>
    </row>
    <row r="23" ht="30" customHeight="1">
      <c r="A23" s="98" t="inlineStr">
        <is>
          <t>Net share reduction FY 2014 to FY 2025: 184.4M -&gt; 103.4M = 81.0M shares (43.9% decline) on cumulative $4,543M of buyback spend.</t>
        </is>
      </c>
    </row>
    <row r="24" ht="30" customHeight="1">
      <c r="A24" s="98" t="inlineStr">
        <is>
          <t>Cumulative shares repurchased over 12 years: 128.6M, at weighted-average price of $35.32/share. Net reduction is smaller than gross buyback (gross 128.6M vs net 81.0M) due to equity-comp dilution.</t>
        </is>
      </c>
    </row>
    <row r="25" ht="30" customHeight="1">
      <c r="A25" s="98" t="inlineStr">
        <is>
          <t>Years where avg repurchase price exceeded today's $11.39: 9 of 13 reported periods. Cumulative dollars deployed above today's price: $4,477M (98.6% of total).</t>
        </is>
      </c>
    </row>
    <row r="26" ht="30" customHeight="1">
      <c r="A26" s="98" t="inlineStr">
        <is>
          <t>Three vintages drove the math: FY 2014 ($31.63 split-adj, 40.4M shares, $1.28B), FY 2017-FY 2018 ($45 blended, 39.7M shares, $1.09B), FY 2020-FY 2021 ($48.40 blended, 40.0M shares, $1.93B). Combined: ~$4.0B at ~$42/sh, or 3.7x today.</t>
        </is>
      </c>
    </row>
    <row r="27" ht="30" customHeight="1">
      <c r="A27" s="98" t="inlineStr">
        <is>
          <t>FY 2023-FY 2025 + Q1 FY 2026: $27M deployed in tax-withholding only, at $9.92 blended. Only stretch in the window where avg repurchase price approximated today's trading level. Equity-comp grant dilution exceeded buyback retirement in each year, hence rising share count.</t>
        </is>
      </c>
    </row>
    <row r="29">
      <c r="A29" s="8" t="inlineStr">
        <is>
          <t>Sources</t>
        </is>
      </c>
    </row>
    <row r="30" ht="26" customHeight="1">
      <c r="A30" s="25" t="inlineStr">
        <is>
          <t>Statement of Changes in Shareholders' Deficit (post-2022) / Stockholders' Equity (pre-2022) in each FY 10-K: shares repurchased per year column.</t>
        </is>
      </c>
    </row>
    <row r="31" ht="26" customHeight="1">
      <c r="A31" s="25" t="inlineStr">
        <is>
          <t>Balance sheet 'Common shares outstanding' line in each FY 10-K: year-end share count (split-adjusted where applicable).</t>
        </is>
      </c>
    </row>
    <row r="32" ht="26" customHeight="1">
      <c r="A32" s="25" t="inlineStr">
        <is>
          <t>Q1 FY 2026 10-Q (local file): 108.4M Q1 2026 weighted-average diluted shares.</t>
        </is>
      </c>
    </row>
    <row r="33" ht="26" customHeight="1">
      <c r="A33" s="25" t="inlineStr">
        <is>
          <t>Tender / forward / block clearing prices: FY 2014 8-K (Feb 2014 fwd); FY 2017 Schedule TO-I (Oct 2017 tender at $68 pre-split); FY 2018 SC TO-I/A (May 2018 tender at $52.50 post-split); FY 2020 SC TO-I (Aug 2020 tender at $48.75); FY 2021 8-K (Jan 2021 Icahn block at $48.05).</t>
        </is>
      </c>
    </row>
    <row r="34" ht="26" customHeight="1">
      <c r="A34" s="25" t="inlineStr">
        <is>
          <t>Today's reference price: $11.39/share on June 5, 2026, NYSE intraday close context.</t>
        </is>
      </c>
    </row>
  </sheetData>
  <mergeCells count="11">
    <mergeCell ref="A32:G32"/>
    <mergeCell ref="A27:G27"/>
    <mergeCell ref="A31:G31"/>
    <mergeCell ref="A34:G34"/>
    <mergeCell ref="A20:G20"/>
    <mergeCell ref="A24:G24"/>
    <mergeCell ref="A26:G26"/>
    <mergeCell ref="A30:G30"/>
    <mergeCell ref="A25:G25"/>
    <mergeCell ref="A33:G33"/>
    <mergeCell ref="A23:G23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&amp;K3C3F4511b_Share_Trajectory&amp;R&amp;8 &amp;KC89000BARATELLI INSTITUTE  *  MENTORING AT SCALE</oddHeader>
    <oddFooter>&amp;L&amp;8 &amp;K3C3F45baratelliinstitute.com&amp;C&amp;8 &amp;K3C3F45Page &amp;P of &amp;N&amp;R&amp;8 &amp;K3C3F45HLF Valuation</oddFooter>
    <evenHeader/>
    <evenFooter/>
    <firstHeader/>
    <firstFooter/>
  </headerFooter>
  <drawing xmlns:r="http://schemas.openxmlformats.org/officeDocument/2006/relationships" r:id="rId1"/>
</worksheet>
</file>

<file path=xl/worksheets/sheet13.xml><?xml version="1.0" encoding="utf-8"?>
<worksheet xmlns="http://schemas.openxmlformats.org/spreadsheetml/2006/main">
  <sheetPr>
    <outlinePr summaryBelow="1" summaryRight="1"/>
    <pageSetUpPr fitToPage="1"/>
  </sheetPr>
  <dimension ref="A1:G68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9" t="inlineStr">
        <is>
          <t>LBO Analysis - HLF Take-Private ($ in millions, except per-share)</t>
        </is>
      </c>
    </row>
    <row r="2" ht="28" customHeight="1">
      <c r="A2" s="25" t="inlineStr">
        <is>
          <t>Scenario: Sponsor LBO at $17/share (38% premium to $12.34) using HLF's existing FCF capacity + asset-light operating model.</t>
        </is>
      </c>
    </row>
    <row r="4">
      <c r="A4" s="45" t="inlineStr">
        <is>
          <t>ENTRY ASSUMPTIONS</t>
        </is>
      </c>
    </row>
    <row r="5">
      <c r="A5" s="7" t="inlineStr">
        <is>
          <t>Offer price per share</t>
        </is>
      </c>
      <c r="B5" s="129" t="n">
        <v>17</v>
      </c>
    </row>
    <row r="6">
      <c r="A6" s="7" t="inlineStr">
        <is>
          <t>Premium to $12.34 spot</t>
        </is>
      </c>
      <c r="B6" s="128" t="n">
        <v>0.38</v>
      </c>
    </row>
    <row r="7">
      <c r="A7" s="7" t="inlineStr">
        <is>
          <t>Diluted shares (M)</t>
        </is>
      </c>
      <c r="B7" s="132" t="n">
        <v>108.4</v>
      </c>
    </row>
    <row r="8">
      <c r="A8" s="7" t="inlineStr">
        <is>
          <t>Equity purchase price</t>
        </is>
      </c>
      <c r="B8" s="133" t="n">
        <v>1843</v>
      </c>
    </row>
    <row r="9">
      <c r="A9" s="7" t="inlineStr">
        <is>
          <t>Plus: net debt assumed (Mar '26)</t>
        </is>
      </c>
      <c r="B9" s="133" t="n">
        <v>1540</v>
      </c>
    </row>
    <row r="10">
      <c r="A10" s="7" t="inlineStr">
        <is>
          <t>Enterprise value (EV)</t>
        </is>
      </c>
      <c r="B10" s="133" t="n">
        <v>3383</v>
      </c>
    </row>
    <row r="11">
      <c r="A11" s="7" t="inlineStr">
        <is>
          <t>EV / FY '25 Adj EBITDA ($658M)</t>
        </is>
      </c>
      <c r="B11" s="134" t="n">
        <v>5.1</v>
      </c>
    </row>
    <row r="12">
      <c r="A12" s="7" t="inlineStr">
        <is>
          <t>EV / FY '26E Adj EBITDA ($680M)</t>
        </is>
      </c>
      <c r="B12" s="134" t="n">
        <v>5</v>
      </c>
    </row>
    <row r="14">
      <c r="A14" s="45" t="inlineStr">
        <is>
          <t>FINANCING STRUCTURE</t>
        </is>
      </c>
    </row>
    <row r="15">
      <c r="A15" s="7" t="inlineStr">
        <is>
          <t>Senior secured term loan</t>
        </is>
      </c>
      <c r="B15" s="39" t="n">
        <v>1500</v>
      </c>
      <c r="C15" s="120" t="n">
        <v>0.44</v>
      </c>
      <c r="D15" s="121" t="inlineStr">
        <is>
          <t>S+450 / ~9.5%</t>
        </is>
      </c>
    </row>
    <row r="16">
      <c r="A16" s="7" t="inlineStr">
        <is>
          <t>Senior secured notes</t>
        </is>
      </c>
      <c r="B16" s="39" t="n">
        <v>500</v>
      </c>
      <c r="C16" s="120" t="n">
        <v>0.15</v>
      </c>
      <c r="D16" s="121" t="inlineStr">
        <is>
          <t>8.0%</t>
        </is>
      </c>
    </row>
    <row r="17">
      <c r="A17" s="7" t="inlineStr">
        <is>
          <t>Mezzanine / 2L notes</t>
        </is>
      </c>
      <c r="B17" s="39" t="n">
        <v>400</v>
      </c>
      <c r="C17" s="120" t="n">
        <v>0.12</v>
      </c>
      <c r="D17" s="121" t="inlineStr">
        <is>
          <t>11.5%</t>
        </is>
      </c>
    </row>
    <row r="18">
      <c r="A18" s="7" t="inlineStr">
        <is>
          <t>Sponsor equity</t>
        </is>
      </c>
      <c r="B18" s="39" t="n">
        <v>983</v>
      </c>
      <c r="C18" s="120" t="n">
        <v>0.29</v>
      </c>
      <c r="D18" s="121" t="inlineStr">
        <is>
          <t>Common</t>
        </is>
      </c>
    </row>
    <row r="19">
      <c r="A19" s="8" t="inlineStr">
        <is>
          <t>TOTAL SOURCES</t>
        </is>
      </c>
      <c r="B19" s="41" t="n">
        <v>3383</v>
      </c>
      <c r="C19" s="122" t="n">
        <v>1</v>
      </c>
      <c r="D19" s="121" t="inlineStr"/>
    </row>
    <row r="21">
      <c r="A21" s="45" t="inlineStr">
        <is>
          <t>POST-LBO LEVERAGE</t>
        </is>
      </c>
    </row>
    <row r="22">
      <c r="A22" s="7" t="inlineStr">
        <is>
          <t>Total debt (Mar '26)</t>
        </is>
      </c>
      <c r="B22" s="64" t="n">
        <v>1991</v>
      </c>
    </row>
    <row r="23">
      <c r="A23" s="7" t="inlineStr">
        <is>
          <t>Plus: LBO debt issued</t>
        </is>
      </c>
      <c r="B23" s="64" t="n">
        <v>2400</v>
      </c>
    </row>
    <row r="24">
      <c r="A24" s="7" t="inlineStr">
        <is>
          <t>Less: refinance existing</t>
        </is>
      </c>
      <c r="B24" s="64" t="n">
        <v>-1991</v>
      </c>
    </row>
    <row r="25">
      <c r="A25" s="8" t="inlineStr">
        <is>
          <t>Pro-forma total debt</t>
        </is>
      </c>
      <c r="B25" s="123" t="n">
        <v>2400</v>
      </c>
    </row>
    <row r="26">
      <c r="A26" s="8" t="inlineStr">
        <is>
          <t>Pro-forma Total Lev (FY '26E Adj EBITDA $680M)</t>
        </is>
      </c>
      <c r="B26" s="123" t="n">
        <v>3.5</v>
      </c>
    </row>
    <row r="27">
      <c r="A27" s="7" t="inlineStr">
        <is>
          <t>Avg blended cost of debt</t>
        </is>
      </c>
      <c r="B27" s="120" t="n">
        <v>0.094</v>
      </c>
    </row>
    <row r="29">
      <c r="A29" s="45" t="inlineStr">
        <is>
          <t>5-YEAR PROJECTION - DEBT PAYDOWN FROM FCF</t>
        </is>
      </c>
    </row>
    <row r="30">
      <c r="A30" s="11" t="inlineStr"/>
      <c r="B30" s="11" t="inlineStr">
        <is>
          <t>Yr 1</t>
        </is>
      </c>
      <c r="C30" s="11" t="inlineStr">
        <is>
          <t>Yr 2</t>
        </is>
      </c>
      <c r="D30" s="11" t="inlineStr">
        <is>
          <t>Yr 3</t>
        </is>
      </c>
      <c r="E30" s="11" t="inlineStr">
        <is>
          <t>Yr 4</t>
        </is>
      </c>
      <c r="F30" s="11" t="inlineStr">
        <is>
          <t>Yr 5</t>
        </is>
      </c>
      <c r="G30" s="11" t="inlineStr">
        <is>
          <t>Total</t>
        </is>
      </c>
    </row>
    <row r="31">
      <c r="A31" s="7" t="inlineStr">
        <is>
          <t>Adj EBITDA</t>
        </is>
      </c>
      <c r="B31" s="135" t="n">
        <v>680</v>
      </c>
      <c r="C31" s="135" t="n">
        <v>700</v>
      </c>
      <c r="D31" s="135" t="n">
        <v>721</v>
      </c>
      <c r="E31" s="135" t="n">
        <v>743</v>
      </c>
      <c r="F31" s="135" t="n">
        <v>765</v>
      </c>
      <c r="G31" s="135" t="n">
        <v>3609</v>
      </c>
    </row>
    <row r="32">
      <c r="A32" s="7" t="inlineStr">
        <is>
          <t>Less: cash interest</t>
        </is>
      </c>
      <c r="B32" s="135" t="n">
        <v>-226</v>
      </c>
      <c r="C32" s="135" t="n">
        <v>-210</v>
      </c>
      <c r="D32" s="135" t="n">
        <v>-191</v>
      </c>
      <c r="E32" s="135" t="n">
        <v>-172</v>
      </c>
      <c r="F32" s="135" t="n">
        <v>-154</v>
      </c>
      <c r="G32" s="135" t="n">
        <v>-953</v>
      </c>
    </row>
    <row r="33">
      <c r="A33" s="7" t="inlineStr">
        <is>
          <t>Less: cash taxes (25%)</t>
        </is>
      </c>
      <c r="B33" s="135" t="n">
        <v>-114</v>
      </c>
      <c r="C33" s="135" t="n">
        <v>-123</v>
      </c>
      <c r="D33" s="135" t="n">
        <v>-133</v>
      </c>
      <c r="E33" s="135" t="n">
        <v>-143</v>
      </c>
      <c r="F33" s="135" t="n">
        <v>-153</v>
      </c>
      <c r="G33" s="135" t="n">
        <v>-666</v>
      </c>
    </row>
    <row r="34">
      <c r="A34" s="7" t="inlineStr">
        <is>
          <t>Less: CapEx</t>
        </is>
      </c>
      <c r="B34" s="135" t="n">
        <v>-65</v>
      </c>
      <c r="C34" s="135" t="n">
        <v>-70</v>
      </c>
      <c r="D34" s="135" t="n">
        <v>-75</v>
      </c>
      <c r="E34" s="135" t="n">
        <v>-80</v>
      </c>
      <c r="F34" s="135" t="n">
        <v>-85</v>
      </c>
      <c r="G34" s="135" t="n">
        <v>-375</v>
      </c>
    </row>
    <row r="35">
      <c r="A35" s="7" t="inlineStr">
        <is>
          <t>Less: WC investment</t>
        </is>
      </c>
      <c r="B35" s="135" t="n">
        <v>-25</v>
      </c>
      <c r="C35" s="135" t="n">
        <v>-25</v>
      </c>
      <c r="D35" s="135" t="n">
        <v>-25</v>
      </c>
      <c r="E35" s="135" t="n">
        <v>-25</v>
      </c>
      <c r="F35" s="135" t="n">
        <v>-25</v>
      </c>
      <c r="G35" s="135" t="n">
        <v>-125</v>
      </c>
    </row>
    <row r="36">
      <c r="A36" s="7" t="inlineStr">
        <is>
          <t>Free cash flow</t>
        </is>
      </c>
      <c r="B36" s="135" t="n">
        <v>250</v>
      </c>
      <c r="C36" s="135" t="n">
        <v>273</v>
      </c>
      <c r="D36" s="135" t="n">
        <v>297</v>
      </c>
      <c r="E36" s="135" t="n">
        <v>323</v>
      </c>
      <c r="F36" s="135" t="n">
        <v>348</v>
      </c>
      <c r="G36" s="135" t="n">
        <v>1491</v>
      </c>
    </row>
    <row r="37">
      <c r="A37" s="7" t="inlineStr"/>
      <c r="B37" s="28" t="inlineStr"/>
      <c r="C37" s="28" t="inlineStr"/>
      <c r="D37" s="28" t="inlineStr"/>
      <c r="E37" s="28" t="inlineStr"/>
      <c r="F37" s="28" t="inlineStr"/>
      <c r="G37" s="28" t="inlineStr"/>
    </row>
    <row r="38">
      <c r="A38" s="7" t="inlineStr">
        <is>
          <t>Beginning debt</t>
        </is>
      </c>
      <c r="B38" s="135" t="n">
        <v>2400</v>
      </c>
      <c r="C38" s="135" t="n">
        <v>2150</v>
      </c>
      <c r="D38" s="135" t="n">
        <v>1877</v>
      </c>
      <c r="E38" s="135" t="n">
        <v>1580</v>
      </c>
      <c r="F38" s="135" t="n">
        <v>1257</v>
      </c>
      <c r="G38" s="28" t="inlineStr"/>
    </row>
    <row r="39">
      <c r="A39" s="8" t="inlineStr">
        <is>
          <t>Less: FCF debt paydown</t>
        </is>
      </c>
      <c r="B39" s="123" t="n">
        <v>-250</v>
      </c>
      <c r="C39" s="123" t="n">
        <v>-273</v>
      </c>
      <c r="D39" s="123" t="n">
        <v>-297</v>
      </c>
      <c r="E39" s="123" t="n">
        <v>-323</v>
      </c>
      <c r="F39" s="123" t="n">
        <v>-348</v>
      </c>
      <c r="G39" s="123" t="n">
        <v>-1491</v>
      </c>
    </row>
    <row r="40">
      <c r="A40" s="8" t="inlineStr">
        <is>
          <t>Ending debt</t>
        </is>
      </c>
      <c r="B40" s="123" t="n">
        <v>2150</v>
      </c>
      <c r="C40" s="123" t="n">
        <v>1877</v>
      </c>
      <c r="D40" s="123" t="n">
        <v>1580</v>
      </c>
      <c r="E40" s="123" t="n">
        <v>1257</v>
      </c>
      <c r="F40" s="123" t="n">
        <v>909</v>
      </c>
      <c r="G40" s="28" t="inlineStr"/>
    </row>
    <row r="41">
      <c r="A41" s="8" t="inlineStr">
        <is>
          <t>Ending Total Lev (x EBITDA)</t>
        </is>
      </c>
      <c r="B41" s="134" t="n">
        <v>3.2</v>
      </c>
      <c r="C41" s="134" t="n">
        <v>2.7</v>
      </c>
      <c r="D41" s="134" t="n">
        <v>2.2</v>
      </c>
      <c r="E41" s="134" t="n">
        <v>1.7</v>
      </c>
      <c r="F41" s="134" t="n">
        <v>1.2</v>
      </c>
      <c r="G41" s="28" t="inlineStr"/>
    </row>
    <row r="43">
      <c r="A43" s="45" t="inlineStr">
        <is>
          <t>EXIT + RETURNS (Yr 5 sale at 7.0x EBITDA, base case)</t>
        </is>
      </c>
    </row>
    <row r="44">
      <c r="A44" s="7" t="inlineStr">
        <is>
          <t>Yr 5 Adj EBITDA</t>
        </is>
      </c>
      <c r="B44" s="135" t="n">
        <v>765</v>
      </c>
    </row>
    <row r="45">
      <c r="A45" s="8" t="inlineStr">
        <is>
          <t>Exit multiple</t>
        </is>
      </c>
      <c r="B45" s="125" t="n">
        <v>7</v>
      </c>
    </row>
    <row r="46">
      <c r="A46" s="7" t="inlineStr">
        <is>
          <t>Enterprise value at exit</t>
        </is>
      </c>
      <c r="B46" s="135" t="n">
        <v>5355</v>
      </c>
    </row>
    <row r="47">
      <c r="A47" s="7" t="inlineStr">
        <is>
          <t>Less: Yr 5 ending debt</t>
        </is>
      </c>
      <c r="B47" s="135" t="n">
        <v>-909</v>
      </c>
    </row>
    <row r="48">
      <c r="A48" s="8" t="inlineStr">
        <is>
          <t>Equity value at exit</t>
        </is>
      </c>
      <c r="B48" s="123" t="n">
        <v>4446</v>
      </c>
    </row>
    <row r="49">
      <c r="A49" s="7" t="inlineStr">
        <is>
          <t>Sponsor equity invested</t>
        </is>
      </c>
      <c r="B49" s="135" t="n">
        <v>-983</v>
      </c>
    </row>
    <row r="50">
      <c r="A50" s="8" t="inlineStr">
        <is>
          <t>Total equity multiple</t>
        </is>
      </c>
      <c r="B50" s="32" t="n">
        <v>4.5</v>
      </c>
    </row>
    <row r="51">
      <c r="A51" s="8" t="inlineStr">
        <is>
          <t>IRR (5-yr hold)</t>
        </is>
      </c>
      <c r="B51" s="122" t="n">
        <v>0.354</v>
      </c>
    </row>
    <row r="54">
      <c r="A54" s="45" t="inlineStr">
        <is>
          <t>EQUITY-MULTIPLE SENSITIVITY (Exit Multiple x Entry Price)</t>
        </is>
      </c>
    </row>
    <row r="55">
      <c r="A55" s="11" t="inlineStr">
        <is>
          <t>Entry $/share</t>
        </is>
      </c>
      <c r="B55" s="11" t="inlineStr">
        <is>
          <t>6.0x exit</t>
        </is>
      </c>
      <c r="C55" s="11" t="inlineStr">
        <is>
          <t>6.5x</t>
        </is>
      </c>
      <c r="D55" s="11" t="inlineStr">
        <is>
          <t>7.0x</t>
        </is>
      </c>
      <c r="E55" s="11" t="inlineStr">
        <is>
          <t>7.5x</t>
        </is>
      </c>
      <c r="F55" s="11" t="inlineStr">
        <is>
          <t>8.0x</t>
        </is>
      </c>
    </row>
    <row r="56">
      <c r="A56" s="7" t="inlineStr">
        <is>
          <t>$15</t>
        </is>
      </c>
      <c r="B56" s="134" t="n">
        <v>5.2</v>
      </c>
      <c r="C56" s="134" t="n">
        <v>5.9</v>
      </c>
      <c r="D56" s="134" t="n">
        <v>6.5</v>
      </c>
      <c r="E56" s="134" t="n">
        <v>7.2</v>
      </c>
      <c r="F56" s="134" t="n">
        <v>7.9</v>
      </c>
    </row>
    <row r="57">
      <c r="A57" s="8" t="inlineStr">
        <is>
          <t>$17 base</t>
        </is>
      </c>
      <c r="B57" s="32" t="n">
        <v>3.7</v>
      </c>
      <c r="C57" s="32" t="n">
        <v>4.1</v>
      </c>
      <c r="D57" s="32" t="n">
        <v>4.5</v>
      </c>
      <c r="E57" s="32" t="n">
        <v>4.9</v>
      </c>
      <c r="F57" s="32" t="n">
        <v>5.3</v>
      </c>
    </row>
    <row r="58">
      <c r="A58" s="7" t="inlineStr">
        <is>
          <t>$19</t>
        </is>
      </c>
      <c r="B58" s="134" t="n">
        <v>2.7</v>
      </c>
      <c r="C58" s="134" t="n">
        <v>3</v>
      </c>
      <c r="D58" s="134" t="n">
        <v>3.3</v>
      </c>
      <c r="E58" s="134" t="n">
        <v>3.5</v>
      </c>
      <c r="F58" s="134" t="n">
        <v>3.8</v>
      </c>
    </row>
    <row r="59">
      <c r="A59" s="7" t="inlineStr">
        <is>
          <t>$21</t>
        </is>
      </c>
      <c r="B59" s="134" t="n">
        <v>2</v>
      </c>
      <c r="C59" s="134" t="n">
        <v>2.2</v>
      </c>
      <c r="D59" s="134" t="n">
        <v>2.4</v>
      </c>
      <c r="E59" s="134" t="n">
        <v>2.6</v>
      </c>
      <c r="F59" s="134" t="n">
        <v>2.8</v>
      </c>
    </row>
    <row r="62">
      <c r="A62" s="6" t="inlineStr">
        <is>
          <t>KEY LBO TAKEAWAYS</t>
        </is>
      </c>
    </row>
    <row r="63" ht="18" customHeight="1">
      <c r="A63" s="98" t="inlineStr">
        <is>
          <t>* At $17/share entry (38% premium), LBO pencils at 4.5x equity multiple / ~35% IRR over 5 years.</t>
        </is>
      </c>
    </row>
    <row r="64" ht="18" customHeight="1">
      <c r="A64" s="98" t="inlineStr">
        <is>
          <t>* HLF FCF profile ($250-350M annual run-rate) supports rapid debt paydown: 3.5x to 1.2x leverage in 5 years.</t>
        </is>
      </c>
    </row>
    <row r="65" ht="18" customHeight="1">
      <c r="A65" s="98" t="inlineStr">
        <is>
          <t>* Exit multiple sensitivity: 6.0x-8.0x exit produces 4.0x-5.3x equity multiples at base $17 entry.</t>
        </is>
      </c>
    </row>
    <row r="66" ht="18" customHeight="1">
      <c r="A66" s="98" t="inlineStr">
        <is>
          <t>* Operating risks: MLM regulatory exposure (Q3'25 FTC inquiry), member-base attrition, China geopolitical.</t>
        </is>
      </c>
    </row>
    <row r="67" ht="18" customHeight="1">
      <c r="A67" s="98" t="inlineStr">
        <is>
          <t>* Sponsor advantage: HLF's predictable FCF + asset-light operating model + structural margin durability fit the LBO profile.</t>
        </is>
      </c>
    </row>
    <row r="68" ht="18" customHeight="1">
      <c r="A68" s="98" t="inlineStr">
        <is>
          <t>* Public-market HLF at $12.34 trades at ~3.5x EV/Adj EBITDA - cheap on absolute basis vs LBO entry economics.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&amp;K3C3F4510_LBO&amp;R&amp;8 &amp;KC89000BARATELLI INSTITUTE  *  MENTORING AT SCALE</oddHeader>
    <oddFooter>&amp;L&amp;8 &amp;K3C3F45baratelliinstitute.com&amp;C&amp;8 &amp;K3C3F45Page &amp;P of &amp;N&amp;R&amp;8 &amp;K3C3F45HLF Valuation</oddFooter>
    <evenHeader/>
    <evenFooter/>
    <firstHeader/>
    <firstFooter/>
  </headerFooter>
  <rowBreaks count="2" manualBreakCount="2">
    <brk id="28" min="0" max="16383" man="1"/>
    <brk id="53" min="0" max="16383" man="1"/>
  </rowBreaks>
</worksheet>
</file>

<file path=xl/worksheets/sheet14.xml><?xml version="1.0" encoding="utf-8"?>
<worksheet xmlns="http://schemas.openxmlformats.org/spreadsheetml/2006/main">
  <sheetPr>
    <outlinePr summaryBelow="1" summaryRight="1"/>
    <pageSetUpPr fitToPage="1"/>
  </sheetPr>
  <dimension ref="A1:B1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50" customWidth="1" min="1" max="1"/>
    <col width="60" customWidth="1" min="2" max="2"/>
  </cols>
  <sheetData>
    <row r="1">
      <c r="A1" s="9" t="inlineStr">
        <is>
          <t>Primary Sources</t>
        </is>
      </c>
    </row>
    <row r="2">
      <c r="A2" s="10" t="inlineStr">
        <is>
          <t>Every figure in this model traces to one of the sources below. Verify against latest filings before any reliance.</t>
        </is>
      </c>
    </row>
    <row r="4">
      <c r="A4" s="11" t="inlineStr">
        <is>
          <t>Source</t>
        </is>
      </c>
      <c r="B4" s="11" t="inlineStr">
        <is>
          <t>Detail</t>
        </is>
      </c>
    </row>
    <row r="5">
      <c r="A5" s="8" t="inlineStr">
        <is>
          <t>HLF Form 10-K (FY ended Dec 31, 2024)</t>
        </is>
      </c>
      <c r="B5" s="98" t="inlineStr">
        <is>
          <t>Filed February 18, 2025. SEC EDGAR: 0000950170-25-023207</t>
        </is>
      </c>
    </row>
    <row r="6">
      <c r="A6" s="63" t="inlineStr">
        <is>
          <t>HLF Form 10-K (FY ended Dec 31, 2025)</t>
        </is>
      </c>
      <c r="B6" s="126" t="inlineStr">
        <is>
          <t>Filed February 18, 2026. SEC EDGAR (verify accession #)</t>
        </is>
      </c>
    </row>
    <row r="7">
      <c r="A7" s="8" t="inlineStr">
        <is>
          <t>HLF Form 10-Q (quarter ended Mar 31, 2026)</t>
        </is>
      </c>
      <c r="B7" s="98" t="inlineStr">
        <is>
          <t>Filed May 6, 2026. SEC EDGAR: 0001193125-26-209074</t>
        </is>
      </c>
    </row>
    <row r="8">
      <c r="A8" s="63" t="inlineStr">
        <is>
          <t>Q1 2026 Earnings Press Release</t>
        </is>
      </c>
      <c r="B8" s="126" t="inlineStr">
        <is>
          <t>Issued May 6, 2026. Source for Q1 actuals + FY '26 revised guidance + Recent Developments (debt refi + Bioniq)</t>
        </is>
      </c>
    </row>
    <row r="9">
      <c r="A9" s="8" t="inlineStr">
        <is>
          <t>Q1 2026 Earnings Call Transcript</t>
        </is>
      </c>
      <c r="B9" s="98" t="inlineStr">
        <is>
          <t>May 6, 2026. Stephan Gratziani (CEO), John DeSimone (CFO), Erin Banyas (VP IR)</t>
        </is>
      </c>
    </row>
    <row r="10">
      <c r="A10" s="63" t="inlineStr">
        <is>
          <t>Q1 2026 Earnings Presentation Deck</t>
        </is>
      </c>
      <c r="B10" s="126" t="inlineStr">
        <is>
          <t>Source for regional segment chart + adjusted EBITDA bridge</t>
        </is>
      </c>
    </row>
    <row r="11">
      <c r="A11" s="8" t="inlineStr">
        <is>
          <t>April 29, 2026 — $1.45B Senior Secured Debt Refinancing</t>
        </is>
      </c>
      <c r="B11" s="98" t="inlineStr">
        <is>
          <t>Disclosed in Q1 '26 press release. ~$45M annual cash interest savings disclosed</t>
        </is>
      </c>
    </row>
    <row r="12">
      <c r="A12" s="63" t="inlineStr">
        <is>
          <t>April 30, 2026 — Bioniq Asset Acquisition</t>
        </is>
      </c>
      <c r="B12" s="126" t="inlineStr">
        <is>
          <t>Disclosed in Q1 '26 press release. $55M base + up to $95M earnouts + call option on Bioniq LAB</t>
        </is>
      </c>
    </row>
    <row r="13">
      <c r="A13" s="8" t="inlineStr">
        <is>
          <t>HLF live quote (Jun 2, 2026 10:42 AM EDT)</t>
        </is>
      </c>
      <c r="B13" s="98" t="inlineStr">
        <is>
          <t>$12.34 / mkt cap $1.26B / P/E (trailing) 5.42 / 52-wk range $7.36 — $20.40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&amp;K3C3F4509_Sources&amp;R&amp;8 &amp;KC89000BARATELLI INSTITUTE  *  MENTORING AT SCALE</oddHeader>
    <oddFooter>&amp;L&amp;8 &amp;K3C3F45baratelliinstitute.com&amp;C&amp;8 &amp;K3C3F45Page &amp;P of &amp;N&amp;R&amp;8 &amp;K3C3F45HLF Valuation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B25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2" customWidth="1" min="1" max="1"/>
    <col width="60" customWidth="1" min="2" max="2"/>
  </cols>
  <sheetData>
    <row r="1">
      <c r="A1" s="1" t="inlineStr">
        <is>
          <t>BARATELLI INSTITUTE — EDUCATIONAL CASE STUDY 06</t>
        </is>
      </c>
    </row>
    <row r="2">
      <c r="A2" s="2" t="inlineStr">
        <is>
          <t>Herbalife Ltd (NYSE: HLF) — Valuation Model</t>
        </is>
      </c>
    </row>
    <row r="3">
      <c r="A3" s="3" t="inlineStr">
        <is>
          <t>Mirrors SpaceX / Lyft / CLF / Fiserv / TMHC pattern</t>
        </is>
      </c>
    </row>
    <row r="5" ht="60" customHeight="1">
      <c r="A5" s="4" t="inlineStr">
        <is>
          <t>DISCLOSURE</t>
        </is>
      </c>
      <c r="B5" s="5" t="inlineStr">
        <is>
          <t>The author owns or has owned HLF shares and intends to invest in HLF. This model is educational; not investment advice. Author is a CPA/MBA publishing under the Baratelli Institute; not a registered investment adviser.</t>
        </is>
      </c>
    </row>
    <row r="7">
      <c r="A7" s="6" t="inlineStr">
        <is>
          <t>Source materials</t>
        </is>
      </c>
    </row>
    <row r="8">
      <c r="A8" s="7" t="inlineStr">
        <is>
          <t>Form 10-K (FY ended Dec 31, 2024)</t>
        </is>
      </c>
      <c r="B8" s="3" t="inlineStr">
        <is>
          <t>Filed Feb 18, 2025</t>
        </is>
      </c>
    </row>
    <row r="9">
      <c r="A9" s="7" t="inlineStr">
        <is>
          <t>Form 10-K (FY ended Dec 31, 2025)</t>
        </is>
      </c>
      <c r="B9" s="3" t="inlineStr">
        <is>
          <t>Filed Feb 18, 2026</t>
        </is>
      </c>
    </row>
    <row r="10">
      <c r="A10" s="7" t="inlineStr">
        <is>
          <t>Form 10-Q (quarter ended Mar 31, 2026)</t>
        </is>
      </c>
      <c r="B10" s="3" t="inlineStr">
        <is>
          <t>Filed May 6, 2026</t>
        </is>
      </c>
    </row>
    <row r="11">
      <c r="A11" s="7" t="inlineStr">
        <is>
          <t>Q1 2026 earnings press release</t>
        </is>
      </c>
      <c r="B11" s="3" t="inlineStr">
        <is>
          <t>May 6, 2026</t>
        </is>
      </c>
    </row>
    <row r="12">
      <c r="A12" s="7" t="inlineStr">
        <is>
          <t>Q1 2026 earnings call transcript</t>
        </is>
      </c>
      <c r="B12" s="3" t="inlineStr">
        <is>
          <t>May 6, 2026</t>
        </is>
      </c>
    </row>
    <row r="13">
      <c r="A13" s="7" t="inlineStr">
        <is>
          <t>Q1 2026 earnings presentation deck</t>
        </is>
      </c>
      <c r="B13" s="3" t="inlineStr">
        <is>
          <t>May 6, 2026</t>
        </is>
      </c>
    </row>
    <row r="14">
      <c r="A14" s="7" t="inlineStr">
        <is>
          <t>Live HLF quote @ Jun 2, 2026 10:42 AM EDT</t>
        </is>
      </c>
      <c r="B14" s="3" t="inlineStr">
        <is>
          <t>$12.34, mkt cap $1.26B, P/E 5.42</t>
        </is>
      </c>
    </row>
    <row r="16">
      <c r="A16" s="6" t="inlineStr">
        <is>
          <t>Tab map</t>
        </is>
      </c>
    </row>
    <row r="17">
      <c r="A17" s="8" t="inlineStr">
        <is>
          <t>01_Historicals</t>
        </is>
      </c>
      <c r="B17" s="7" t="inlineStr">
        <is>
          <t>Q1 '25 → Q1 '26 quarterly + FY 2025 + TTM Mar 31 '26</t>
        </is>
      </c>
    </row>
    <row r="18">
      <c r="A18" s="8" t="inlineStr">
        <is>
          <t>02_IS_Projections</t>
        </is>
      </c>
      <c r="B18" s="7" t="inlineStr">
        <is>
          <t>5-year income-statement projection</t>
        </is>
      </c>
    </row>
    <row r="19">
      <c r="A19" s="8" t="inlineStr">
        <is>
          <t>03_Balance_Sheet</t>
        </is>
      </c>
      <c r="B19" s="7" t="inlineStr">
        <is>
          <t>Mar 31 '26 BS + 5-yr projection</t>
        </is>
      </c>
    </row>
    <row r="20">
      <c r="A20" s="8" t="inlineStr">
        <is>
          <t>04_Cash_Flow</t>
        </is>
      </c>
      <c r="B20" s="7" t="inlineStr">
        <is>
          <t>TTM + 5-yr CF projection</t>
        </is>
      </c>
    </row>
    <row r="21">
      <c r="A21" s="8" t="inlineStr">
        <is>
          <t>05_DCF</t>
        </is>
      </c>
      <c r="B21" s="7" t="inlineStr">
        <is>
          <t>10-yr DCF with WACC + terminal value</t>
        </is>
      </c>
    </row>
    <row r="22">
      <c r="A22" s="8" t="inlineStr">
        <is>
          <t>06_Comps</t>
        </is>
      </c>
      <c r="B22" s="7" t="inlineStr">
        <is>
          <t>Peer EV/EBITDA, P/E, FCF yield</t>
        </is>
      </c>
    </row>
    <row r="23">
      <c r="A23" s="8" t="inlineStr">
        <is>
          <t>07_Sensitivity</t>
        </is>
      </c>
      <c r="B23" s="7" t="inlineStr">
        <is>
          <t>Share-price ↔ EV/EBITDA grid + price-target table</t>
        </is>
      </c>
    </row>
    <row r="24">
      <c r="A24" s="8" t="inlineStr">
        <is>
          <t>08_Capital_Stack</t>
        </is>
      </c>
      <c r="B24" s="7" t="inlineStr">
        <is>
          <t>Debt structure post-April 2026 refinancing</t>
        </is>
      </c>
    </row>
    <row r="25">
      <c r="A25" s="8" t="inlineStr">
        <is>
          <t>09_Sources</t>
        </is>
      </c>
      <c r="B25" s="7" t="inlineStr">
        <is>
          <t>Primary-source citations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&amp;K3C3F4500_Cover&amp;R&amp;8 &amp;KC89000BARATELLI INSTITUTE  *  MENTORING AT SCALE</oddHeader>
    <oddFooter>&amp;L&amp;8 &amp;K3C3F45baratelliinstitute.com&amp;C&amp;8 &amp;K3C3F45Page &amp;P of &amp;N&amp;R&amp;8 &amp;K3C3F45HLF Valuation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30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9" t="inlineStr">
        <is>
          <t>Historical Financials ($ in millions, except per-share)</t>
        </is>
      </c>
    </row>
    <row r="2">
      <c r="A2" s="10" t="inlineStr">
        <is>
          <t>Sources: 10-K FY '24 + FY '25 + 10-Q Q1 '26 + Q1 '26 press release</t>
        </is>
      </c>
    </row>
    <row r="4">
      <c r="A4" s="11" t="inlineStr"/>
      <c r="B4" s="11" t="inlineStr">
        <is>
          <t>Q1 '25</t>
        </is>
      </c>
      <c r="C4" s="11" t="inlineStr">
        <is>
          <t>Q2 '25</t>
        </is>
      </c>
      <c r="D4" s="11" t="inlineStr">
        <is>
          <t>Q3 '25</t>
        </is>
      </c>
      <c r="E4" s="11" t="inlineStr">
        <is>
          <t>Q4 '25</t>
        </is>
      </c>
      <c r="F4" s="11" t="inlineStr">
        <is>
          <t>Q1 '26</t>
        </is>
      </c>
      <c r="G4" s="11" t="inlineStr">
        <is>
          <t>TTM Mar '26</t>
        </is>
      </c>
      <c r="H4" s="11" t="inlineStr">
        <is>
          <t>FY 2025</t>
        </is>
      </c>
    </row>
    <row r="5">
      <c r="A5" s="12" t="inlineStr">
        <is>
          <t>Net sales</t>
        </is>
      </c>
      <c r="B5" s="127" t="n">
        <v>1221.7</v>
      </c>
      <c r="C5" s="127" t="n">
        <v>1259.1</v>
      </c>
      <c r="D5" s="127" t="n">
        <v>1273.7</v>
      </c>
      <c r="E5" s="127" t="n">
        <v>1283</v>
      </c>
      <c r="F5" s="127" t="n">
        <v>1317.2</v>
      </c>
      <c r="G5" s="14" t="n">
        <v>5133</v>
      </c>
      <c r="H5" s="127" t="n">
        <v>5037.5</v>
      </c>
    </row>
    <row r="6">
      <c r="A6" s="15" t="inlineStr">
        <is>
          <t>Cost of sales</t>
        </is>
      </c>
      <c r="B6" s="16" t="n">
        <v>264.9</v>
      </c>
      <c r="C6" s="16" t="n">
        <v>273.2</v>
      </c>
      <c r="D6" s="16" t="n">
        <v>281</v>
      </c>
      <c r="E6" s="16" t="n">
        <v>280.7</v>
      </c>
      <c r="F6" s="16" t="n">
        <v>291.1</v>
      </c>
      <c r="G6" s="16" t="n">
        <v>1126</v>
      </c>
      <c r="H6" s="16" t="n">
        <v>1099.8</v>
      </c>
    </row>
    <row r="7">
      <c r="A7" s="12" t="inlineStr">
        <is>
          <t>Gross profit</t>
        </is>
      </c>
      <c r="B7" s="127" t="n">
        <v>956.8</v>
      </c>
      <c r="C7" s="127" t="n">
        <v>985.9</v>
      </c>
      <c r="D7" s="127" t="n">
        <v>992.7</v>
      </c>
      <c r="E7" s="127" t="n">
        <v>1002.3</v>
      </c>
      <c r="F7" s="127" t="n">
        <v>1026.1</v>
      </c>
      <c r="G7" s="14" t="n">
        <v>4007</v>
      </c>
      <c r="H7" s="127" t="n">
        <v>3937.7</v>
      </c>
    </row>
    <row r="8">
      <c r="A8" s="17" t="inlineStr">
        <is>
          <t>Gross margin %</t>
        </is>
      </c>
      <c r="B8" s="18" t="n">
        <v>0.783</v>
      </c>
      <c r="C8" s="18" t="n">
        <v>0.783</v>
      </c>
      <c r="D8" s="18" t="n">
        <v>0.779</v>
      </c>
      <c r="E8" s="18" t="n">
        <v>0.781</v>
      </c>
      <c r="F8" s="18" t="n">
        <v>0.779</v>
      </c>
      <c r="G8" s="18" t="n">
        <v>0.781</v>
      </c>
      <c r="H8" s="18" t="n">
        <v>0.781</v>
      </c>
    </row>
    <row r="9">
      <c r="A9" s="19" t="inlineStr">
        <is>
          <t>Selling expenses</t>
        </is>
      </c>
      <c r="B9" s="127" t="n">
        <v>433.4</v>
      </c>
      <c r="C9" s="127" t="n">
        <v>445</v>
      </c>
      <c r="D9" s="127" t="n">
        <v>450.4</v>
      </c>
      <c r="E9" s="127" t="n">
        <v>453.9</v>
      </c>
      <c r="F9" s="127" t="n">
        <v>461.8</v>
      </c>
      <c r="G9" s="14" t="n">
        <v>1811.1</v>
      </c>
      <c r="H9" s="127" t="n">
        <v>1782.7</v>
      </c>
    </row>
    <row r="10">
      <c r="A10" s="15" t="inlineStr">
        <is>
          <t>G&amp;A expenses</t>
        </is>
      </c>
      <c r="B10" s="16" t="n">
        <v>400.3</v>
      </c>
      <c r="C10" s="16" t="n">
        <v>408.7</v>
      </c>
      <c r="D10" s="16" t="n">
        <v>413.2</v>
      </c>
      <c r="E10" s="16" t="n">
        <v>423.9</v>
      </c>
      <c r="F10" s="16" t="n">
        <v>431.4</v>
      </c>
      <c r="G10" s="16" t="n">
        <v>1677.2</v>
      </c>
      <c r="H10" s="16" t="n">
        <v>1646.1</v>
      </c>
    </row>
    <row r="11">
      <c r="A11" s="19" t="inlineStr">
        <is>
          <t>Other operating income</t>
        </is>
      </c>
      <c r="B11" s="127" t="n">
        <v>0</v>
      </c>
      <c r="C11" s="127" t="n">
        <v>0</v>
      </c>
      <c r="D11" s="127" t="n">
        <v>0</v>
      </c>
      <c r="E11" s="127" t="n">
        <v>0</v>
      </c>
      <c r="F11" s="127" t="n">
        <v>5.5</v>
      </c>
      <c r="G11" s="14" t="n">
        <v>5.5</v>
      </c>
      <c r="H11" s="127" t="n">
        <v>0</v>
      </c>
    </row>
    <row r="12">
      <c r="A12" s="17" t="inlineStr">
        <is>
          <t>Operating income</t>
        </is>
      </c>
      <c r="B12" s="16" t="n">
        <v>123.1</v>
      </c>
      <c r="C12" s="16" t="n">
        <v>132.2</v>
      </c>
      <c r="D12" s="16" t="n">
        <v>129.1</v>
      </c>
      <c r="E12" s="16" t="n">
        <v>124.5</v>
      </c>
      <c r="F12" s="16" t="n">
        <v>138.4</v>
      </c>
      <c r="G12" s="16" t="n">
        <v>524.2</v>
      </c>
      <c r="H12" s="16" t="n">
        <v>508.9</v>
      </c>
    </row>
    <row r="13">
      <c r="A13" s="19" t="inlineStr">
        <is>
          <t>Interest expense, net</t>
        </is>
      </c>
      <c r="B13" s="127" t="n">
        <v>52</v>
      </c>
      <c r="C13" s="127" t="n">
        <v>53.6</v>
      </c>
      <c r="D13" s="127" t="n">
        <v>51</v>
      </c>
      <c r="E13" s="127" t="n">
        <v>49.3</v>
      </c>
      <c r="F13" s="127" t="n">
        <v>46.8</v>
      </c>
      <c r="G13" s="14" t="n">
        <v>200.7</v>
      </c>
      <c r="H13" s="127" t="n">
        <v>205.9</v>
      </c>
    </row>
    <row r="14">
      <c r="A14" s="17" t="inlineStr">
        <is>
          <t>Pre-tax income</t>
        </is>
      </c>
      <c r="B14" s="16" t="n">
        <v>71.09999999999999</v>
      </c>
      <c r="C14" s="16" t="n">
        <v>78.59999999999999</v>
      </c>
      <c r="D14" s="16" t="n">
        <v>78.09999999999999</v>
      </c>
      <c r="E14" s="16" t="n">
        <v>75.2</v>
      </c>
      <c r="F14" s="16" t="n">
        <v>91.59999999999999</v>
      </c>
      <c r="G14" s="16" t="n">
        <v>323.5</v>
      </c>
      <c r="H14" s="16" t="n">
        <v>303</v>
      </c>
    </row>
    <row r="15">
      <c r="A15" s="19" t="inlineStr">
        <is>
          <t>Income taxes</t>
        </is>
      </c>
      <c r="B15" s="127" t="n">
        <v>20.4</v>
      </c>
      <c r="C15" s="127" t="n">
        <v>29.8</v>
      </c>
      <c r="D15" s="127" t="n">
        <v>31.7</v>
      </c>
      <c r="E15" s="127" t="n">
        <v>-34.6</v>
      </c>
      <c r="F15" s="127" t="n">
        <v>30.4</v>
      </c>
      <c r="G15" s="14" t="n">
        <v>57.3</v>
      </c>
      <c r="H15" s="127" t="n">
        <v>47.3</v>
      </c>
    </row>
    <row r="16">
      <c r="A16" s="17" t="inlineStr">
        <is>
          <t>Net income</t>
        </is>
      </c>
      <c r="B16" s="16" t="n">
        <v>50.7</v>
      </c>
      <c r="C16" s="16" t="n">
        <v>48.8</v>
      </c>
      <c r="D16" s="16" t="n">
        <v>46.4</v>
      </c>
      <c r="E16" s="16" t="n">
        <v>109.8</v>
      </c>
      <c r="F16" s="16" t="n">
        <v>61.2</v>
      </c>
      <c r="G16" s="16" t="n">
        <v>266.2</v>
      </c>
      <c r="H16" s="16" t="n">
        <v>255.7</v>
      </c>
    </row>
    <row r="17">
      <c r="A17" s="19" t="inlineStr">
        <is>
          <t>Net inc attrib HLF</t>
        </is>
      </c>
      <c r="B17" s="127" t="n">
        <v>50.4</v>
      </c>
      <c r="C17" s="127" t="n">
        <v>49.3</v>
      </c>
      <c r="D17" s="127" t="n">
        <v>43.2</v>
      </c>
      <c r="E17" s="127" t="n">
        <v>85.40000000000001</v>
      </c>
      <c r="F17" s="127" t="n">
        <v>61.9</v>
      </c>
      <c r="G17" s="14" t="n">
        <v>239.8</v>
      </c>
      <c r="H17" s="127" t="n">
        <v>228.3</v>
      </c>
    </row>
    <row r="18">
      <c r="A18" s="17" t="inlineStr">
        <is>
          <t>Net income margin %</t>
        </is>
      </c>
      <c r="B18" s="18" t="n">
        <v>0.041</v>
      </c>
      <c r="C18" s="18" t="n">
        <v>0.039</v>
      </c>
      <c r="D18" s="18" t="n">
        <v>0.034</v>
      </c>
      <c r="E18" s="18" t="n">
        <v>0.067</v>
      </c>
      <c r="F18" s="18" t="n">
        <v>0.047</v>
      </c>
      <c r="G18" s="18" t="n">
        <v>0.047</v>
      </c>
      <c r="H18" s="18" t="n">
        <v>0.045</v>
      </c>
    </row>
    <row r="19">
      <c r="A19" s="12" t="inlineStr">
        <is>
          <t>EBITDA</t>
        </is>
      </c>
      <c r="B19" s="127" t="n">
        <v>153.5</v>
      </c>
      <c r="C19" s="127" t="n">
        <v>163.2</v>
      </c>
      <c r="D19" s="127" t="n">
        <v>156.6</v>
      </c>
      <c r="E19" s="127" t="n">
        <v>129.4</v>
      </c>
      <c r="F19" s="127" t="n">
        <v>168.5</v>
      </c>
      <c r="G19" s="14" t="n">
        <v>617.7</v>
      </c>
      <c r="H19" s="127" t="n">
        <v>602.7</v>
      </c>
    </row>
    <row r="20">
      <c r="A20" s="17" t="inlineStr">
        <is>
          <t>Adjusted EBITDA</t>
        </is>
      </c>
      <c r="B20" s="16" t="n">
        <v>164.9</v>
      </c>
      <c r="C20" s="16" t="n">
        <v>173.6</v>
      </c>
      <c r="D20" s="16" t="n">
        <v>163</v>
      </c>
      <c r="E20" s="16" t="n">
        <v>156.1</v>
      </c>
      <c r="F20" s="16" t="n">
        <v>175.7</v>
      </c>
      <c r="G20" s="16" t="n">
        <v>668.4</v>
      </c>
      <c r="H20" s="16" t="n">
        <v>657.6</v>
      </c>
    </row>
    <row r="21">
      <c r="A21" s="12" t="inlineStr">
        <is>
          <t>Adj EBITDA margin %</t>
        </is>
      </c>
      <c r="B21" s="128" t="n">
        <v>0.135</v>
      </c>
      <c r="C21" s="128" t="n">
        <v>0.138</v>
      </c>
      <c r="D21" s="128" t="n">
        <v>0.128</v>
      </c>
      <c r="E21" s="128" t="n">
        <v>0.122</v>
      </c>
      <c r="F21" s="128" t="n">
        <v>0.133</v>
      </c>
      <c r="G21" s="21" t="n">
        <v>0.13</v>
      </c>
      <c r="H21" s="128" t="n">
        <v>0.131</v>
      </c>
    </row>
    <row r="22">
      <c r="A22" s="17" t="inlineStr">
        <is>
          <t>Diluted EPS ($)</t>
        </is>
      </c>
      <c r="B22" s="22" t="n">
        <v>0.49</v>
      </c>
      <c r="C22" s="22" t="n">
        <v>0.49</v>
      </c>
      <c r="D22" s="22" t="n">
        <v>0.43</v>
      </c>
      <c r="E22" s="22" t="n">
        <v>0.84</v>
      </c>
      <c r="F22" s="22" t="n">
        <v>0.57</v>
      </c>
      <c r="G22" s="22" t="n">
        <v>2.33</v>
      </c>
      <c r="H22" s="22" t="n">
        <v>2.25</v>
      </c>
    </row>
    <row r="23">
      <c r="A23" s="12" t="inlineStr">
        <is>
          <t>Adj diluted EPS ($)</t>
        </is>
      </c>
      <c r="B23" s="129" t="n">
        <v>0.59</v>
      </c>
      <c r="C23" s="129" t="n">
        <v>0.61</v>
      </c>
      <c r="D23" s="129" t="n">
        <v>0.55</v>
      </c>
      <c r="E23" s="129" t="n">
        <v>0.58</v>
      </c>
      <c r="F23" s="129" t="n">
        <v>0.64</v>
      </c>
      <c r="G23" s="24" t="n">
        <v>2.38</v>
      </c>
      <c r="H23" s="129" t="n">
        <v>2.33</v>
      </c>
    </row>
    <row r="24">
      <c r="A24" s="15" t="inlineStr">
        <is>
          <t>Diluted shares (M)</t>
        </is>
      </c>
      <c r="B24" s="22" t="n">
        <v>102.2</v>
      </c>
      <c r="C24" s="22" t="n">
        <v>102.5</v>
      </c>
      <c r="D24" s="22" t="n">
        <v>103</v>
      </c>
      <c r="E24" s="22" t="n">
        <v>104.1</v>
      </c>
      <c r="F24" s="22" t="n">
        <v>108.4</v>
      </c>
      <c r="G24" s="22" t="n">
        <v>104.5</v>
      </c>
      <c r="H24" s="22" t="n">
        <v>103.4</v>
      </c>
    </row>
    <row r="25">
      <c r="A25" s="12" t="inlineStr">
        <is>
          <t>Operating cash flow</t>
        </is>
      </c>
      <c r="B25" s="127" t="n">
        <v>0.2</v>
      </c>
      <c r="C25" s="127" t="n">
        <v>149.3</v>
      </c>
      <c r="D25" s="127" t="n">
        <v>165.7</v>
      </c>
      <c r="E25" s="127" t="n">
        <v>163.7</v>
      </c>
      <c r="F25" s="127" t="n">
        <v>113.8</v>
      </c>
      <c r="G25" s="14" t="n">
        <v>592.5</v>
      </c>
      <c r="H25" s="127" t="n">
        <v>478.9</v>
      </c>
    </row>
    <row r="26">
      <c r="A26" s="15" t="inlineStr">
        <is>
          <t>CapEx</t>
        </is>
      </c>
      <c r="B26" s="16" t="n">
        <v>18.3</v>
      </c>
      <c r="C26" s="16" t="n">
        <v>22.8</v>
      </c>
      <c r="D26" s="16" t="n">
        <v>19</v>
      </c>
      <c r="E26" s="16" t="n">
        <v>20.3</v>
      </c>
      <c r="F26" s="16" t="n">
        <v>10.9</v>
      </c>
      <c r="G26" s="16" t="n">
        <v>73</v>
      </c>
      <c r="H26" s="16" t="n">
        <v>80.40000000000001</v>
      </c>
    </row>
    <row r="27">
      <c r="A27" s="19" t="inlineStr">
        <is>
          <t>Free cash flow (OCF - CapEx)</t>
        </is>
      </c>
      <c r="B27" s="127" t="n">
        <v>-18.1</v>
      </c>
      <c r="C27" s="127" t="n">
        <v>126.5</v>
      </c>
      <c r="D27" s="127" t="n">
        <v>146.7</v>
      </c>
      <c r="E27" s="127" t="n">
        <v>143.4</v>
      </c>
      <c r="F27" s="127" t="n">
        <v>102.9</v>
      </c>
      <c r="G27" s="14" t="n">
        <v>519.5</v>
      </c>
      <c r="H27" s="127" t="n">
        <v>398.5</v>
      </c>
    </row>
    <row r="29">
      <c r="A29" s="10" t="inlineStr">
        <is>
          <t>Note: Q4 '25 tax benefit reflects one-time deferred-tax items per 10-K.</t>
        </is>
      </c>
    </row>
    <row r="30">
      <c r="A30" s="10" t="inlineStr">
        <is>
          <t>Note: Q2-Q4 '25 OCF and Q3-Q4 '25 CapEx reconstructed from disclosed YTD figures per quarterly 10-Q filings (current YTD - prior YTD = quarterly).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&amp;K3C3F4501_Historicals&amp;R&amp;8 &amp;KC89000BARATELLI INSTITUTE  *  MENTORING AT SCALE</oddHeader>
    <oddFooter>&amp;L&amp;8 &amp;K3C3F45baratelliinstitute.com&amp;C&amp;8 &amp;K3C3F45Page &amp;P of &amp;N&amp;R&amp;8 &amp;K3C3F45HLF Valuation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G21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9" t="inlineStr">
        <is>
          <t>Income Statement Projections — Base Case ($ in millions)</t>
        </is>
      </c>
    </row>
    <row r="2" ht="30" customHeight="1">
      <c r="A2" s="25" t="inlineStr">
        <is>
          <t>Assumptions: net sales +3% CAGR (mid-point of FY '26 guide +1.0-5.0% CC + modest Bioniq lift); Adj EBITDA margin holds at 13.1% (FY '25); 30% tax rate; $45M annual interest savings from April refi flowing through Q2 '26.</t>
        </is>
      </c>
    </row>
    <row r="4">
      <c r="A4" s="11" t="inlineStr"/>
      <c r="B4" s="11" t="inlineStr">
        <is>
          <t>FY 2025A</t>
        </is>
      </c>
      <c r="C4" s="11" t="inlineStr">
        <is>
          <t>FY 2026E</t>
        </is>
      </c>
      <c r="D4" s="11" t="inlineStr">
        <is>
          <t>FY 2027E</t>
        </is>
      </c>
      <c r="E4" s="11" t="inlineStr">
        <is>
          <t>FY 2028E</t>
        </is>
      </c>
      <c r="F4" s="11" t="inlineStr">
        <is>
          <t>FY 2029E</t>
        </is>
      </c>
      <c r="G4" s="11" t="inlineStr">
        <is>
          <t>FY 2030E</t>
        </is>
      </c>
    </row>
    <row r="5">
      <c r="A5" s="12" t="inlineStr">
        <is>
          <t>Net sales</t>
        </is>
      </c>
      <c r="B5" s="127" t="n">
        <v>5037.5</v>
      </c>
      <c r="C5" s="127" t="n">
        <v>5188.6</v>
      </c>
      <c r="D5" s="127" t="n">
        <v>5344.3</v>
      </c>
      <c r="E5" s="127" t="n">
        <v>5504.6</v>
      </c>
      <c r="F5" s="127" t="n">
        <v>5669.7</v>
      </c>
      <c r="G5" s="127" t="n">
        <v>5839.8</v>
      </c>
    </row>
    <row r="6">
      <c r="A6" s="15" t="inlineStr">
        <is>
          <t>Growth %</t>
        </is>
      </c>
      <c r="B6" s="26" t="inlineStr"/>
      <c r="C6" s="18" t="n">
        <v>0.03</v>
      </c>
      <c r="D6" s="18" t="n">
        <v>0.03</v>
      </c>
      <c r="E6" s="18" t="n">
        <v>0.03</v>
      </c>
      <c r="F6" s="18" t="n">
        <v>0.03</v>
      </c>
      <c r="G6" s="18" t="n">
        <v>0.03</v>
      </c>
    </row>
    <row r="7">
      <c r="A7" s="12" t="inlineStr">
        <is>
          <t>Gross profit</t>
        </is>
      </c>
      <c r="B7" s="127" t="n">
        <v>3929.3</v>
      </c>
      <c r="C7" s="127" t="n">
        <v>4047.1</v>
      </c>
      <c r="D7" s="127" t="n">
        <v>4168.5</v>
      </c>
      <c r="E7" s="127" t="n">
        <v>4293.6</v>
      </c>
      <c r="F7" s="127" t="n">
        <v>4422.4</v>
      </c>
      <c r="G7" s="127" t="n">
        <v>4555</v>
      </c>
    </row>
    <row r="8">
      <c r="A8" s="15" t="inlineStr">
        <is>
          <t>Gross margin %</t>
        </is>
      </c>
      <c r="B8" s="18" t="n">
        <v>0.78</v>
      </c>
      <c r="C8" s="18" t="n">
        <v>0.78</v>
      </c>
      <c r="D8" s="18" t="n">
        <v>0.78</v>
      </c>
      <c r="E8" s="18" t="n">
        <v>0.78</v>
      </c>
      <c r="F8" s="18" t="n">
        <v>0.78</v>
      </c>
      <c r="G8" s="18" t="n">
        <v>0.78</v>
      </c>
    </row>
    <row r="9">
      <c r="A9" s="19" t="inlineStr">
        <is>
          <t>S+G&amp;A expense</t>
        </is>
      </c>
      <c r="B9" s="127" t="n">
        <v>3428.8</v>
      </c>
      <c r="C9" s="127" t="n">
        <v>3534.5</v>
      </c>
      <c r="D9" s="127" t="n">
        <v>3636.5</v>
      </c>
      <c r="E9" s="127" t="n">
        <v>3741.3</v>
      </c>
      <c r="F9" s="127" t="n">
        <v>3849.7</v>
      </c>
      <c r="G9" s="127" t="n">
        <v>3961.3</v>
      </c>
    </row>
    <row r="10">
      <c r="A10" s="17" t="inlineStr">
        <is>
          <t>Operating income</t>
        </is>
      </c>
      <c r="B10" s="16" t="n">
        <v>508.9</v>
      </c>
      <c r="C10" s="16" t="n">
        <v>517.7</v>
      </c>
      <c r="D10" s="16" t="n">
        <v>537</v>
      </c>
      <c r="E10" s="16" t="n">
        <v>556.9</v>
      </c>
      <c r="F10" s="16" t="n">
        <v>577.5</v>
      </c>
      <c r="G10" s="16" t="n">
        <v>598.8</v>
      </c>
    </row>
    <row r="11">
      <c r="A11" s="19" t="inlineStr">
        <is>
          <t>Operating margin %</t>
        </is>
      </c>
      <c r="B11" s="128" t="n">
        <v>0.101</v>
      </c>
      <c r="C11" s="128" t="n">
        <v>0.1</v>
      </c>
      <c r="D11" s="128" t="n">
        <v>0.1</v>
      </c>
      <c r="E11" s="128" t="n">
        <v>0.101</v>
      </c>
      <c r="F11" s="128" t="n">
        <v>0.102</v>
      </c>
      <c r="G11" s="128" t="n">
        <v>0.103</v>
      </c>
    </row>
    <row r="12">
      <c r="A12" s="17" t="inlineStr">
        <is>
          <t>Adjusted EBITDA</t>
        </is>
      </c>
      <c r="B12" s="16" t="n">
        <v>657.6</v>
      </c>
      <c r="C12" s="16" t="n">
        <v>680</v>
      </c>
      <c r="D12" s="16" t="n">
        <v>700</v>
      </c>
      <c r="E12" s="16" t="n">
        <v>721</v>
      </c>
      <c r="F12" s="16" t="n">
        <v>742.6</v>
      </c>
      <c r="G12" s="16" t="n">
        <v>765</v>
      </c>
    </row>
    <row r="13">
      <c r="A13" s="19" t="inlineStr">
        <is>
          <t>Adj EBITDA margin %</t>
        </is>
      </c>
      <c r="B13" s="128" t="n">
        <v>0.131</v>
      </c>
      <c r="C13" s="128" t="n">
        <v>0.131</v>
      </c>
      <c r="D13" s="128" t="n">
        <v>0.131</v>
      </c>
      <c r="E13" s="128" t="n">
        <v>0.131</v>
      </c>
      <c r="F13" s="128" t="n">
        <v>0.131</v>
      </c>
      <c r="G13" s="128" t="n">
        <v>0.131</v>
      </c>
    </row>
    <row r="14">
      <c r="A14" s="15" t="inlineStr">
        <is>
          <t>Interest expense, net</t>
        </is>
      </c>
      <c r="B14" s="16" t="n">
        <v>205.9</v>
      </c>
      <c r="C14" s="16" t="n">
        <v>178</v>
      </c>
      <c r="D14" s="16" t="n">
        <v>155</v>
      </c>
      <c r="E14" s="16" t="n">
        <v>155</v>
      </c>
      <c r="F14" s="16" t="n">
        <v>155</v>
      </c>
      <c r="G14" s="16" t="n">
        <v>155</v>
      </c>
    </row>
    <row r="15">
      <c r="A15" s="27" t="inlineStr">
        <is>
          <t>(Post-refi: ~$45M annual cash savings begins Q2'26)</t>
        </is>
      </c>
      <c r="B15" s="28" t="inlineStr"/>
      <c r="C15" s="28" t="inlineStr"/>
      <c r="D15" s="28" t="inlineStr"/>
      <c r="E15" s="28" t="inlineStr"/>
      <c r="F15" s="28" t="inlineStr"/>
      <c r="G15" s="28" t="inlineStr"/>
    </row>
    <row r="16">
      <c r="A16" s="17" t="inlineStr">
        <is>
          <t>Pre-tax income</t>
        </is>
      </c>
      <c r="B16" s="16" t="n">
        <v>303</v>
      </c>
      <c r="C16" s="16" t="n">
        <v>339.7</v>
      </c>
      <c r="D16" s="16" t="n">
        <v>382</v>
      </c>
      <c r="E16" s="16" t="n">
        <v>401.9</v>
      </c>
      <c r="F16" s="16" t="n">
        <v>422.5</v>
      </c>
      <c r="G16" s="16" t="n">
        <v>443.8</v>
      </c>
    </row>
    <row r="17">
      <c r="A17" s="19" t="inlineStr">
        <is>
          <t>Income tax expense</t>
        </is>
      </c>
      <c r="B17" s="127" t="n">
        <v>47.3</v>
      </c>
      <c r="C17" s="127" t="n">
        <v>101.9</v>
      </c>
      <c r="D17" s="127" t="n">
        <v>114.6</v>
      </c>
      <c r="E17" s="127" t="n">
        <v>120.6</v>
      </c>
      <c r="F17" s="127" t="n">
        <v>126.7</v>
      </c>
      <c r="G17" s="127" t="n">
        <v>133.2</v>
      </c>
    </row>
    <row r="18">
      <c r="A18" s="17" t="inlineStr">
        <is>
          <t>Net income</t>
        </is>
      </c>
      <c r="B18" s="16" t="n">
        <v>255.7</v>
      </c>
      <c r="C18" s="16" t="n">
        <v>237.8</v>
      </c>
      <c r="D18" s="16" t="n">
        <v>267.4</v>
      </c>
      <c r="E18" s="16" t="n">
        <v>281.3</v>
      </c>
      <c r="F18" s="16" t="n">
        <v>295.7</v>
      </c>
      <c r="G18" s="16" t="n">
        <v>310.7</v>
      </c>
    </row>
    <row r="19">
      <c r="A19" s="19" t="inlineStr">
        <is>
          <t>Diluted shares (M)</t>
        </is>
      </c>
      <c r="B19" s="129" t="n">
        <v>103.4</v>
      </c>
      <c r="C19" s="129" t="n">
        <v>108.4</v>
      </c>
      <c r="D19" s="129" t="n">
        <v>108</v>
      </c>
      <c r="E19" s="129" t="n">
        <v>107.5</v>
      </c>
      <c r="F19" s="129" t="n">
        <v>107</v>
      </c>
      <c r="G19" s="129" t="n">
        <v>106.5</v>
      </c>
    </row>
    <row r="20">
      <c r="A20" s="17" t="inlineStr">
        <is>
          <t>Diluted EPS ($)</t>
        </is>
      </c>
      <c r="B20" s="22" t="n">
        <v>2.47</v>
      </c>
      <c r="C20" s="22" t="n">
        <v>2.19</v>
      </c>
      <c r="D20" s="22" t="n">
        <v>2.48</v>
      </c>
      <c r="E20" s="22" t="n">
        <v>2.62</v>
      </c>
      <c r="F20" s="22" t="n">
        <v>2.76</v>
      </c>
      <c r="G20" s="22" t="n">
        <v>2.92</v>
      </c>
    </row>
    <row r="21">
      <c r="A21" s="12" t="inlineStr">
        <is>
          <t>Adj diluted EPS ($)</t>
        </is>
      </c>
      <c r="B21" s="129" t="n">
        <v>2.33</v>
      </c>
      <c r="C21" s="129" t="n">
        <v>2.5</v>
      </c>
      <c r="D21" s="129" t="n">
        <v>2.78</v>
      </c>
      <c r="E21" s="129" t="n">
        <v>2.92</v>
      </c>
      <c r="F21" s="129" t="n">
        <v>3.06</v>
      </c>
      <c r="G21" s="129" t="n">
        <v>3.22</v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&amp;K3C3F4502_IS_Projections&amp;R&amp;8 &amp;KC89000BARATELLI INSTITUTE  *  MENTORING AT SCALE</oddHeader>
    <oddFooter>&amp;L&amp;8 &amp;K3C3F45baratelliinstitute.com&amp;C&amp;8 &amp;K3C3F45Page &amp;P of &amp;N&amp;R&amp;8 &amp;K3C3F45HLF Valuation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G42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>
      <c r="A1" s="9" t="inlineStr">
        <is>
          <t>Condensed Balance Sheet ($ in millions)</t>
        </is>
      </c>
    </row>
    <row r="2">
      <c r="A2" s="10" t="inlineStr">
        <is>
          <t>As of: Mar 31, 2026 (per 10-Q). Projected EOY balances driven by op assumptions and post-refi capital structure.</t>
        </is>
      </c>
    </row>
    <row r="4">
      <c r="A4" s="11" t="inlineStr"/>
      <c r="B4" s="11" t="inlineStr">
        <is>
          <t>Mar 31 '26 A</t>
        </is>
      </c>
      <c r="C4" s="11" t="inlineStr">
        <is>
          <t>Dec 31 '25 A</t>
        </is>
      </c>
      <c r="D4" s="11" t="inlineStr">
        <is>
          <t>FY 2026E</t>
        </is>
      </c>
      <c r="E4" s="11" t="inlineStr">
        <is>
          <t>FY 2027E</t>
        </is>
      </c>
      <c r="F4" s="11" t="inlineStr">
        <is>
          <t>FY 2028E</t>
        </is>
      </c>
      <c r="G4" s="11" t="inlineStr">
        <is>
          <t>FY 2029E</t>
        </is>
      </c>
    </row>
    <row r="5">
      <c r="A5" s="29" t="inlineStr">
        <is>
          <t>ASSETS</t>
        </is>
      </c>
      <c r="B5" s="28" t="inlineStr"/>
      <c r="C5" s="28" t="inlineStr"/>
      <c r="D5" s="28" t="inlineStr"/>
      <c r="E5" s="28" t="inlineStr"/>
      <c r="F5" s="28" t="inlineStr"/>
      <c r="G5" s="28" t="inlineStr"/>
    </row>
    <row r="6">
      <c r="A6" s="15" t="inlineStr">
        <is>
          <t>Cash &amp; equivalents</t>
        </is>
      </c>
      <c r="B6" s="16" t="n">
        <v>451.2</v>
      </c>
      <c r="C6" s="16" t="n">
        <v>353.1</v>
      </c>
      <c r="D6" s="16" t="n">
        <v>530</v>
      </c>
      <c r="E6" s="16" t="n">
        <v>650</v>
      </c>
      <c r="F6" s="16" t="n">
        <v>775</v>
      </c>
      <c r="G6" s="16" t="n">
        <v>900</v>
      </c>
    </row>
    <row r="7">
      <c r="A7" s="19" t="inlineStr">
        <is>
          <t>Receivables, net</t>
        </is>
      </c>
      <c r="B7" s="127" t="n">
        <v>106</v>
      </c>
      <c r="C7" s="127" t="n">
        <v>91.90000000000001</v>
      </c>
      <c r="D7" s="127" t="n">
        <v>108</v>
      </c>
      <c r="E7" s="127" t="n">
        <v>111</v>
      </c>
      <c r="F7" s="127" t="n">
        <v>114</v>
      </c>
      <c r="G7" s="127" t="n">
        <v>118</v>
      </c>
    </row>
    <row r="8">
      <c r="A8" s="15" t="inlineStr">
        <is>
          <t>Inventory</t>
        </is>
      </c>
      <c r="B8" s="16" t="n">
        <v>494.6</v>
      </c>
      <c r="C8" s="16" t="n">
        <v>511.7</v>
      </c>
      <c r="D8" s="16" t="n">
        <v>510</v>
      </c>
      <c r="E8" s="16" t="n">
        <v>525</v>
      </c>
      <c r="F8" s="16" t="n">
        <v>540</v>
      </c>
      <c r="G8" s="16" t="n">
        <v>556</v>
      </c>
    </row>
    <row r="9">
      <c r="A9" s="19" t="inlineStr">
        <is>
          <t>Prepaid + other</t>
        </is>
      </c>
      <c r="B9" s="127" t="n">
        <v>200.3</v>
      </c>
      <c r="C9" s="127" t="n">
        <v>188</v>
      </c>
      <c r="D9" s="127" t="n">
        <v>200</v>
      </c>
      <c r="E9" s="127" t="n">
        <v>205</v>
      </c>
      <c r="F9" s="127" t="n">
        <v>210</v>
      </c>
      <c r="G9" s="127" t="n">
        <v>215</v>
      </c>
    </row>
    <row r="10">
      <c r="A10" s="17" t="inlineStr">
        <is>
          <t>Total current assets</t>
        </is>
      </c>
      <c r="B10" s="30" t="n">
        <v>1252.1</v>
      </c>
      <c r="C10" s="30" t="n">
        <v>1144.7</v>
      </c>
      <c r="D10" s="30" t="n">
        <v>1348</v>
      </c>
      <c r="E10" s="30" t="n">
        <v>1491</v>
      </c>
      <c r="F10" s="30" t="n">
        <v>1639</v>
      </c>
      <c r="G10" s="30" t="n">
        <v>1789</v>
      </c>
    </row>
    <row r="11">
      <c r="A11" s="19" t="inlineStr">
        <is>
          <t>PP&amp;E, net</t>
        </is>
      </c>
      <c r="B11" s="127" t="n">
        <v>429.3</v>
      </c>
      <c r="C11" s="127" t="n">
        <v>447.7</v>
      </c>
      <c r="D11" s="127" t="n">
        <v>410</v>
      </c>
      <c r="E11" s="127" t="n">
        <v>395</v>
      </c>
      <c r="F11" s="127" t="n">
        <v>385</v>
      </c>
      <c r="G11" s="127" t="n">
        <v>380</v>
      </c>
    </row>
    <row r="12">
      <c r="A12" s="15" t="inlineStr">
        <is>
          <t>Operating lease ROU</t>
        </is>
      </c>
      <c r="B12" s="16" t="n">
        <v>169</v>
      </c>
      <c r="C12" s="16" t="n">
        <v>168.3</v>
      </c>
      <c r="D12" s="16" t="n">
        <v>168</v>
      </c>
      <c r="E12" s="16" t="n">
        <v>168</v>
      </c>
      <c r="F12" s="16" t="n">
        <v>168</v>
      </c>
      <c r="G12" s="16" t="n">
        <v>168</v>
      </c>
    </row>
    <row r="13">
      <c r="A13" s="19" t="inlineStr">
        <is>
          <t>Intangibles + goodwill</t>
        </is>
      </c>
      <c r="B13" s="127" t="n">
        <v>413.7</v>
      </c>
      <c r="C13" s="127" t="n">
        <v>415.6</v>
      </c>
      <c r="D13" s="127" t="n">
        <v>415</v>
      </c>
      <c r="E13" s="127" t="n">
        <v>415</v>
      </c>
      <c r="F13" s="127" t="n">
        <v>415</v>
      </c>
      <c r="G13" s="127" t="n">
        <v>415</v>
      </c>
    </row>
    <row r="14">
      <c r="A14" s="15" t="inlineStr">
        <is>
          <t>Deferred tax assets</t>
        </is>
      </c>
      <c r="B14" s="16" t="n">
        <v>463.7</v>
      </c>
      <c r="C14" s="16" t="n">
        <v>464.3</v>
      </c>
      <c r="D14" s="16" t="n">
        <v>460</v>
      </c>
      <c r="E14" s="16" t="n">
        <v>455</v>
      </c>
      <c r="F14" s="16" t="n">
        <v>450</v>
      </c>
      <c r="G14" s="16" t="n">
        <v>445</v>
      </c>
    </row>
    <row r="15">
      <c r="A15" s="19" t="inlineStr">
        <is>
          <t>Other</t>
        </is>
      </c>
      <c r="B15" s="127" t="n">
        <v>147.4</v>
      </c>
      <c r="C15" s="127" t="n">
        <v>145.3</v>
      </c>
      <c r="D15" s="127" t="n">
        <v>148</v>
      </c>
      <c r="E15" s="127" t="n">
        <v>150</v>
      </c>
      <c r="F15" s="127" t="n">
        <v>152</v>
      </c>
      <c r="G15" s="127" t="n">
        <v>154</v>
      </c>
    </row>
    <row r="16">
      <c r="A16" s="17" t="inlineStr">
        <is>
          <t>Total assets</t>
        </is>
      </c>
      <c r="B16" s="30" t="n">
        <v>2875.2</v>
      </c>
      <c r="C16" s="30" t="n">
        <v>2785.9</v>
      </c>
      <c r="D16" s="30" t="n">
        <v>2949</v>
      </c>
      <c r="E16" s="30" t="n">
        <v>3074</v>
      </c>
      <c r="F16" s="30" t="n">
        <v>3209</v>
      </c>
      <c r="G16" s="30" t="n">
        <v>3351</v>
      </c>
    </row>
    <row r="17">
      <c r="A17" s="19" t="inlineStr"/>
      <c r="B17" s="28" t="inlineStr"/>
      <c r="C17" s="28" t="inlineStr"/>
      <c r="D17" s="28" t="inlineStr"/>
      <c r="E17" s="28" t="inlineStr"/>
      <c r="F17" s="28" t="inlineStr"/>
      <c r="G17" s="28" t="inlineStr"/>
    </row>
    <row r="18">
      <c r="A18" s="29" t="inlineStr">
        <is>
          <t>LIABILITIES</t>
        </is>
      </c>
      <c r="B18" s="28" t="inlineStr"/>
      <c r="C18" s="28" t="inlineStr"/>
      <c r="D18" s="28" t="inlineStr"/>
      <c r="E18" s="28" t="inlineStr"/>
      <c r="F18" s="28" t="inlineStr"/>
      <c r="G18" s="28" t="inlineStr"/>
    </row>
    <row r="19">
      <c r="A19" s="19" t="inlineStr">
        <is>
          <t>Accounts payable</t>
        </is>
      </c>
      <c r="B19" s="127" t="n">
        <v>88.09999999999999</v>
      </c>
      <c r="C19" s="127" t="n">
        <v>99.8</v>
      </c>
      <c r="D19" s="127" t="n">
        <v>92</v>
      </c>
      <c r="E19" s="127" t="n">
        <v>95</v>
      </c>
      <c r="F19" s="127" t="n">
        <v>98</v>
      </c>
      <c r="G19" s="127" t="n">
        <v>101</v>
      </c>
    </row>
    <row r="20">
      <c r="A20" s="15" t="inlineStr">
        <is>
          <t>Member comp liabilities</t>
        </is>
      </c>
      <c r="B20" s="16" t="n">
        <v>361.1</v>
      </c>
      <c r="C20" s="16" t="n">
        <v>402.4</v>
      </c>
      <c r="D20" s="16" t="n">
        <v>380</v>
      </c>
      <c r="E20" s="16" t="n">
        <v>395</v>
      </c>
      <c r="F20" s="16" t="n">
        <v>410</v>
      </c>
      <c r="G20" s="16" t="n">
        <v>425</v>
      </c>
    </row>
    <row r="21">
      <c r="A21" s="19" t="inlineStr">
        <is>
          <t>Current portion LT debt</t>
        </is>
      </c>
      <c r="B21" s="127" t="n">
        <v>9.199999999999999</v>
      </c>
      <c r="C21" s="127" t="n">
        <v>20.9</v>
      </c>
      <c r="D21" s="127" t="n">
        <v>10</v>
      </c>
      <c r="E21" s="127" t="n">
        <v>10</v>
      </c>
      <c r="F21" s="127" t="n">
        <v>10</v>
      </c>
      <c r="G21" s="127" t="n">
        <v>10</v>
      </c>
    </row>
    <row r="22">
      <c r="A22" s="15" t="inlineStr">
        <is>
          <t>Other current</t>
        </is>
      </c>
      <c r="B22" s="16" t="n">
        <v>556.4</v>
      </c>
      <c r="C22" s="16" t="n">
        <v>484.1</v>
      </c>
      <c r="D22" s="16" t="n">
        <v>512</v>
      </c>
      <c r="E22" s="16" t="n">
        <v>531</v>
      </c>
      <c r="F22" s="16" t="n">
        <v>550</v>
      </c>
      <c r="G22" s="16" t="n">
        <v>569</v>
      </c>
    </row>
    <row r="23">
      <c r="A23" s="12" t="inlineStr">
        <is>
          <t>Total current liab</t>
        </is>
      </c>
      <c r="B23" s="31" t="n">
        <v>1014.8</v>
      </c>
      <c r="C23" s="31" t="n">
        <v>1007.2</v>
      </c>
      <c r="D23" s="31" t="n">
        <v>994</v>
      </c>
      <c r="E23" s="31" t="n">
        <v>1031</v>
      </c>
      <c r="F23" s="31" t="n">
        <v>1068</v>
      </c>
      <c r="G23" s="31" t="n">
        <v>1105</v>
      </c>
    </row>
    <row r="24">
      <c r="A24" s="15" t="inlineStr">
        <is>
          <t>Long-term debt</t>
        </is>
      </c>
      <c r="B24" s="16" t="n">
        <v>1981.9</v>
      </c>
      <c r="C24" s="16" t="n">
        <v>1971.7</v>
      </c>
      <c r="D24" s="16" t="n">
        <v>1950</v>
      </c>
      <c r="E24" s="16" t="n">
        <v>1900</v>
      </c>
      <c r="F24" s="16" t="n">
        <v>1850</v>
      </c>
      <c r="G24" s="16" t="n">
        <v>1800</v>
      </c>
    </row>
    <row r="25">
      <c r="A25" s="19" t="inlineStr">
        <is>
          <t>Operating lease liab</t>
        </is>
      </c>
      <c r="B25" s="127" t="n">
        <v>155.2</v>
      </c>
      <c r="C25" s="127" t="n">
        <v>155.7</v>
      </c>
      <c r="D25" s="127" t="n">
        <v>156</v>
      </c>
      <c r="E25" s="127" t="n">
        <v>156</v>
      </c>
      <c r="F25" s="127" t="n">
        <v>156</v>
      </c>
      <c r="G25" s="127" t="n">
        <v>156</v>
      </c>
    </row>
    <row r="26">
      <c r="A26" s="15" t="inlineStr">
        <is>
          <t>Other non-current</t>
        </is>
      </c>
      <c r="B26" s="16" t="n">
        <v>150.2</v>
      </c>
      <c r="C26" s="16" t="n">
        <v>155</v>
      </c>
      <c r="D26" s="16" t="n">
        <v>152</v>
      </c>
      <c r="E26" s="16" t="n">
        <v>154</v>
      </c>
      <c r="F26" s="16" t="n">
        <v>156</v>
      </c>
      <c r="G26" s="16" t="n">
        <v>158</v>
      </c>
    </row>
    <row r="27">
      <c r="A27" s="12" t="inlineStr">
        <is>
          <t>Total liabilities</t>
        </is>
      </c>
      <c r="B27" s="31" t="n">
        <v>3302.1</v>
      </c>
      <c r="C27" s="31" t="n">
        <v>3289.6</v>
      </c>
      <c r="D27" s="31" t="n">
        <v>3252</v>
      </c>
      <c r="E27" s="31" t="n">
        <v>3241</v>
      </c>
      <c r="F27" s="31" t="n">
        <v>3230</v>
      </c>
      <c r="G27" s="31" t="n">
        <v>3219</v>
      </c>
    </row>
    <row r="28">
      <c r="A28" s="19" t="inlineStr"/>
      <c r="B28" s="28" t="inlineStr"/>
      <c r="C28" s="28" t="inlineStr"/>
      <c r="D28" s="28" t="inlineStr"/>
      <c r="E28" s="28" t="inlineStr"/>
      <c r="F28" s="28" t="inlineStr"/>
      <c r="G28" s="28" t="inlineStr"/>
    </row>
    <row r="29">
      <c r="A29" s="12" t="inlineStr">
        <is>
          <t>Shareholders' deficit*</t>
        </is>
      </c>
      <c r="B29" s="31" t="n">
        <v>-434.2</v>
      </c>
      <c r="C29" s="31" t="n">
        <v>-509.4</v>
      </c>
      <c r="D29" s="31" t="n">
        <v>-311</v>
      </c>
      <c r="E29" s="31" t="n">
        <v>-176</v>
      </c>
      <c r="F29" s="31" t="n">
        <v>-31</v>
      </c>
      <c r="G29" s="31" t="n">
        <v>121</v>
      </c>
    </row>
    <row r="30">
      <c r="A30" s="15" t="inlineStr">
        <is>
          <t>Noncontrolling interest</t>
        </is>
      </c>
      <c r="B30" s="16" t="n">
        <v>7.3</v>
      </c>
      <c r="C30" s="16" t="n">
        <v>5.7</v>
      </c>
      <c r="D30" s="16" t="n">
        <v>8</v>
      </c>
      <c r="E30" s="16" t="n">
        <v>9</v>
      </c>
      <c r="F30" s="16" t="n">
        <v>10</v>
      </c>
      <c r="G30" s="16" t="n">
        <v>11</v>
      </c>
    </row>
    <row r="31">
      <c r="A31" s="12" t="inlineStr">
        <is>
          <t>Total equity (deficit)</t>
        </is>
      </c>
      <c r="B31" s="31" t="n">
        <v>-426.9</v>
      </c>
      <c r="C31" s="31" t="n">
        <v>-503.7</v>
      </c>
      <c r="D31" s="31" t="n">
        <v>-303</v>
      </c>
      <c r="E31" s="31" t="n">
        <v>-167</v>
      </c>
      <c r="F31" s="31" t="n">
        <v>-21</v>
      </c>
      <c r="G31" s="31" t="n">
        <v>132</v>
      </c>
    </row>
    <row r="32">
      <c r="A32" s="19" t="inlineStr"/>
      <c r="B32" s="28" t="inlineStr"/>
      <c r="C32" s="28" t="inlineStr"/>
      <c r="D32" s="28" t="inlineStr"/>
      <c r="E32" s="28" t="inlineStr"/>
      <c r="F32" s="28" t="inlineStr"/>
      <c r="G32" s="28" t="inlineStr"/>
    </row>
    <row r="33">
      <c r="A33" s="12" t="inlineStr">
        <is>
          <t>Total debt</t>
        </is>
      </c>
      <c r="B33" s="31" t="n">
        <v>1991.1</v>
      </c>
      <c r="C33" s="31" t="n">
        <v>1992.6</v>
      </c>
      <c r="D33" s="31" t="n">
        <v>1960</v>
      </c>
      <c r="E33" s="31" t="n">
        <v>1910</v>
      </c>
      <c r="F33" s="31" t="n">
        <v>1860</v>
      </c>
      <c r="G33" s="31" t="n">
        <v>1810</v>
      </c>
    </row>
    <row r="34">
      <c r="A34" s="17" t="inlineStr">
        <is>
          <t>Net debt</t>
        </is>
      </c>
      <c r="B34" s="30" t="n">
        <v>1539.9</v>
      </c>
      <c r="C34" s="30" t="n">
        <v>1639.5</v>
      </c>
      <c r="D34" s="30" t="n">
        <v>1430</v>
      </c>
      <c r="E34" s="30" t="n">
        <v>1260</v>
      </c>
      <c r="F34" s="30" t="n">
        <v>1085</v>
      </c>
      <c r="G34" s="30" t="n">
        <v>910</v>
      </c>
    </row>
    <row r="35">
      <c r="A35" s="12" t="inlineStr">
        <is>
          <t>Total leverage ratio</t>
        </is>
      </c>
      <c r="B35" s="32" t="n">
        <v>2.7</v>
      </c>
      <c r="C35" s="32" t="n">
        <v>2.8</v>
      </c>
      <c r="D35" s="32" t="n">
        <v>2.5</v>
      </c>
      <c r="E35" s="32" t="n">
        <v>2.3</v>
      </c>
      <c r="F35" s="32" t="n">
        <v>2.1</v>
      </c>
      <c r="G35" s="32" t="n">
        <v>2</v>
      </c>
    </row>
    <row r="36">
      <c r="A36" s="17" t="inlineStr">
        <is>
          <t>Net leverage ratio</t>
        </is>
      </c>
      <c r="B36" s="33" t="n">
        <v>2.1</v>
      </c>
      <c r="C36" s="33" t="n">
        <v>2.3</v>
      </c>
      <c r="D36" s="33" t="n">
        <v>1.9</v>
      </c>
      <c r="E36" s="33" t="n">
        <v>1.6</v>
      </c>
      <c r="F36" s="33" t="n">
        <v>1.4</v>
      </c>
      <c r="G36" s="33" t="n">
        <v>1.1</v>
      </c>
    </row>
    <row r="37">
      <c r="A37" s="19" t="inlineStr"/>
      <c r="B37" s="28" t="inlineStr"/>
      <c r="C37" s="28" t="inlineStr"/>
      <c r="D37" s="28" t="inlineStr"/>
      <c r="E37" s="28" t="inlineStr"/>
      <c r="F37" s="28" t="inlineStr"/>
      <c r="G37" s="28" t="inlineStr"/>
    </row>
    <row r="38">
      <c r="A38" s="17" t="inlineStr">
        <is>
          <t>Total liabilities + equity</t>
        </is>
      </c>
      <c r="B38" s="30" t="n">
        <v>2875.2</v>
      </c>
      <c r="C38" s="30" t="n">
        <v>2785.9</v>
      </c>
      <c r="D38" s="30" t="n">
        <v>2949</v>
      </c>
      <c r="E38" s="30" t="n">
        <v>3074</v>
      </c>
      <c r="F38" s="30" t="n">
        <v>3209</v>
      </c>
      <c r="G38" s="30" t="n">
        <v>3351</v>
      </c>
    </row>
    <row r="39">
      <c r="A39" s="19" t="inlineStr">
        <is>
          <t>Check (L+E - total assets)</t>
        </is>
      </c>
      <c r="B39" s="127" t="n">
        <v>0</v>
      </c>
      <c r="C39" s="127" t="n">
        <v>0</v>
      </c>
      <c r="D39" s="127" t="n">
        <v>0</v>
      </c>
      <c r="E39" s="127" t="n">
        <v>0</v>
      </c>
      <c r="F39" s="127" t="n">
        <v>0</v>
      </c>
      <c r="G39" s="127" t="n">
        <v>0</v>
      </c>
    </row>
    <row r="41">
      <c r="A41" s="34" t="inlineStr">
        <is>
          <t>* Shareholders' deficit reflects cumulative buybacks. HLF repurchased ~$2.4B of shares 2014-2022 (per cash flow statements; transferred from equity to treasury / retired).</t>
        </is>
      </c>
    </row>
    <row r="42">
      <c r="A42" s="34" t="inlineStr">
        <is>
          <t xml:space="preserve">  Of the cumulative ~$2.4B in buyback consideration, $1.4B was executed at avg $40-60/share. The deficit is a balance-sheet artifact of equity retired, not an operational distress signal.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&amp;K3C3F4503_Balance_Sheet&amp;R&amp;8 &amp;KC89000BARATELLI INSTITUTE  *  MENTORING AT SCALE</oddHeader>
    <oddFooter>&amp;L&amp;8 &amp;K3C3F45baratelliinstitute.com&amp;C&amp;8 &amp;K3C3F45Page &amp;P of &amp;N&amp;R&amp;8 &amp;K3C3F45HLF Valuation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G2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>
      <c r="A1" s="9" t="inlineStr">
        <is>
          <t>Cash Flow Summary ($ in millions)</t>
        </is>
      </c>
    </row>
    <row r="2">
      <c r="A2" s="10" t="inlineStr">
        <is>
          <t>Q1 '26 actual + 5-yr projection. OCF grows with net income; CapEx held in $50-80M FY '26 guide band.</t>
        </is>
      </c>
    </row>
    <row r="4">
      <c r="A4" s="11" t="inlineStr"/>
      <c r="B4" s="11" t="inlineStr">
        <is>
          <t>Q1 '26 A</t>
        </is>
      </c>
      <c r="C4" s="11" t="inlineStr">
        <is>
          <t>FY 2025A</t>
        </is>
      </c>
      <c r="D4" s="11" t="inlineStr">
        <is>
          <t>FY 2026E</t>
        </is>
      </c>
      <c r="E4" s="11" t="inlineStr">
        <is>
          <t>FY 2027E</t>
        </is>
      </c>
      <c r="F4" s="11" t="inlineStr">
        <is>
          <t>FY 2028E</t>
        </is>
      </c>
      <c r="G4" s="11" t="inlineStr">
        <is>
          <t>FY 2029E</t>
        </is>
      </c>
    </row>
    <row r="5">
      <c r="A5" s="19" t="inlineStr">
        <is>
          <t>Net income</t>
        </is>
      </c>
      <c r="B5" s="127" t="n">
        <v>61.2</v>
      </c>
      <c r="C5" s="127" t="n">
        <v>255.7</v>
      </c>
      <c r="D5" s="127" t="n">
        <v>237.8</v>
      </c>
      <c r="E5" s="127" t="n">
        <v>267.4</v>
      </c>
      <c r="F5" s="127" t="n">
        <v>281.3</v>
      </c>
      <c r="G5" s="127" t="n">
        <v>295.7</v>
      </c>
    </row>
    <row r="6">
      <c r="A6" s="15" t="inlineStr">
        <is>
          <t>D&amp;A</t>
        </is>
      </c>
      <c r="B6" s="16" t="n">
        <v>29.4</v>
      </c>
      <c r="C6" s="16" t="n">
        <v>121.2</v>
      </c>
      <c r="D6" s="16" t="n">
        <v>145</v>
      </c>
      <c r="E6" s="16" t="n">
        <v>148</v>
      </c>
      <c r="F6" s="16" t="n">
        <v>151</v>
      </c>
      <c r="G6" s="16" t="n">
        <v>154</v>
      </c>
    </row>
    <row r="7">
      <c r="A7" s="19" t="inlineStr">
        <is>
          <t>Share-based comp</t>
        </is>
      </c>
      <c r="B7" s="127" t="n">
        <v>10.6</v>
      </c>
      <c r="C7" s="127" t="n">
        <v>45</v>
      </c>
      <c r="D7" s="127" t="n">
        <v>46</v>
      </c>
      <c r="E7" s="127" t="n">
        <v>47</v>
      </c>
      <c r="F7" s="127" t="n">
        <v>48</v>
      </c>
      <c r="G7" s="127" t="n">
        <v>49</v>
      </c>
    </row>
    <row r="8">
      <c r="A8" s="15" t="inlineStr">
        <is>
          <t>Non-cash interest</t>
        </is>
      </c>
      <c r="B8" s="16" t="n">
        <v>4.2</v>
      </c>
      <c r="C8" s="16" t="n">
        <v>17</v>
      </c>
      <c r="D8" s="16" t="n">
        <v>18</v>
      </c>
      <c r="E8" s="16" t="n">
        <v>16</v>
      </c>
      <c r="F8" s="16" t="n">
        <v>16</v>
      </c>
      <c r="G8" s="16" t="n">
        <v>16</v>
      </c>
    </row>
    <row r="9">
      <c r="A9" s="19" t="inlineStr">
        <is>
          <t>Deferred income taxes</t>
        </is>
      </c>
      <c r="B9" s="127" t="n">
        <v>0.3</v>
      </c>
      <c r="C9" s="127" t="n">
        <v>-10</v>
      </c>
      <c r="D9" s="127" t="n">
        <v>5</v>
      </c>
      <c r="E9" s="127" t="n">
        <v>5</v>
      </c>
      <c r="F9" s="127" t="n">
        <v>5</v>
      </c>
      <c r="G9" s="127" t="n">
        <v>5</v>
      </c>
    </row>
    <row r="10">
      <c r="A10" s="15" t="inlineStr">
        <is>
          <t>Inventory write-downs</t>
        </is>
      </c>
      <c r="B10" s="16" t="n">
        <v>5.9</v>
      </c>
      <c r="C10" s="16" t="n">
        <v>35</v>
      </c>
      <c r="D10" s="16" t="n">
        <v>25</v>
      </c>
      <c r="E10" s="16" t="n">
        <v>25</v>
      </c>
      <c r="F10" s="16" t="n">
        <v>25</v>
      </c>
      <c r="G10" s="16" t="n">
        <v>25</v>
      </c>
    </row>
    <row r="11">
      <c r="A11" s="19" t="inlineStr">
        <is>
          <t>Working capital changes</t>
        </is>
      </c>
      <c r="B11" s="127" t="n">
        <v>14.4</v>
      </c>
      <c r="C11" s="127" t="n">
        <v>15</v>
      </c>
      <c r="D11" s="127" t="n">
        <v>-20</v>
      </c>
      <c r="E11" s="127" t="n">
        <v>-25</v>
      </c>
      <c r="F11" s="127" t="n">
        <v>-25</v>
      </c>
      <c r="G11" s="127" t="n">
        <v>-25</v>
      </c>
    </row>
    <row r="12">
      <c r="A12" s="17" t="inlineStr">
        <is>
          <t>Operating cash flow</t>
        </is>
      </c>
      <c r="B12" s="30" t="n">
        <v>113.8</v>
      </c>
      <c r="C12" s="30" t="n">
        <v>478.9</v>
      </c>
      <c r="D12" s="30" t="n">
        <v>456.8</v>
      </c>
      <c r="E12" s="30" t="n">
        <v>483.4</v>
      </c>
      <c r="F12" s="30" t="n">
        <v>501.3</v>
      </c>
      <c r="G12" s="30" t="n">
        <v>519.7</v>
      </c>
    </row>
    <row r="13">
      <c r="A13" s="19" t="inlineStr"/>
      <c r="B13" s="28" t="inlineStr"/>
      <c r="C13" s="28" t="inlineStr"/>
      <c r="D13" s="28" t="inlineStr"/>
      <c r="E13" s="28" t="inlineStr"/>
      <c r="F13" s="28" t="inlineStr"/>
      <c r="G13" s="28" t="inlineStr"/>
    </row>
    <row r="14">
      <c r="A14" s="15" t="inlineStr">
        <is>
          <t>CapEx</t>
        </is>
      </c>
      <c r="B14" s="16" t="n">
        <v>-10.9</v>
      </c>
      <c r="C14" s="16" t="n">
        <v>-80.40000000000001</v>
      </c>
      <c r="D14" s="16" t="n">
        <v>-65</v>
      </c>
      <c r="E14" s="16" t="n">
        <v>-70</v>
      </c>
      <c r="F14" s="16" t="n">
        <v>-75</v>
      </c>
      <c r="G14" s="16" t="n">
        <v>-80</v>
      </c>
    </row>
    <row r="15">
      <c r="A15" s="19" t="inlineStr">
        <is>
          <t>Capitalized SaaS</t>
        </is>
      </c>
      <c r="B15" s="127" t="n">
        <v>-10</v>
      </c>
      <c r="C15" s="127" t="n">
        <v>-50</v>
      </c>
      <c r="D15" s="127" t="n">
        <v>-45</v>
      </c>
      <c r="E15" s="127" t="n">
        <v>-40</v>
      </c>
      <c r="F15" s="127" t="n">
        <v>-35</v>
      </c>
      <c r="G15" s="127" t="n">
        <v>-30</v>
      </c>
    </row>
    <row r="16">
      <c r="A16" s="15" t="inlineStr">
        <is>
          <t>Other investing</t>
        </is>
      </c>
      <c r="B16" s="16" t="n">
        <v>-0.3</v>
      </c>
      <c r="C16" s="16" t="n">
        <v>-2</v>
      </c>
      <c r="D16" s="16" t="n">
        <v>-2</v>
      </c>
      <c r="E16" s="16" t="n">
        <v>-2</v>
      </c>
      <c r="F16" s="16" t="n">
        <v>-2</v>
      </c>
      <c r="G16" s="16" t="n">
        <v>-2</v>
      </c>
    </row>
    <row r="17">
      <c r="A17" s="12" t="inlineStr">
        <is>
          <t>Free cash flow (after CapEx + SaaS)</t>
        </is>
      </c>
      <c r="B17" s="31" t="n">
        <v>92.59999999999999</v>
      </c>
      <c r="C17" s="31" t="n">
        <v>346.5</v>
      </c>
      <c r="D17" s="31" t="n">
        <v>344.8</v>
      </c>
      <c r="E17" s="31" t="n">
        <v>371.4</v>
      </c>
      <c r="F17" s="31" t="n">
        <v>389.3</v>
      </c>
      <c r="G17" s="31" t="n">
        <v>407.7</v>
      </c>
    </row>
    <row r="18">
      <c r="A18" s="19" t="inlineStr"/>
      <c r="B18" s="28" t="inlineStr"/>
      <c r="C18" s="28" t="inlineStr"/>
      <c r="D18" s="28" t="inlineStr"/>
      <c r="E18" s="28" t="inlineStr"/>
      <c r="F18" s="28" t="inlineStr"/>
      <c r="G18" s="28" t="inlineStr"/>
    </row>
    <row r="19">
      <c r="A19" s="19" t="inlineStr">
        <is>
          <t>Debt borrowings</t>
        </is>
      </c>
      <c r="B19" s="127" t="n">
        <v>67</v>
      </c>
      <c r="C19" s="28" t="inlineStr">
        <is>
          <t>n/a</t>
        </is>
      </c>
      <c r="D19" s="28" t="inlineStr">
        <is>
          <t>n/a</t>
        </is>
      </c>
      <c r="E19" s="28" t="inlineStr">
        <is>
          <t>n/a</t>
        </is>
      </c>
      <c r="F19" s="28" t="inlineStr">
        <is>
          <t>n/a</t>
        </is>
      </c>
      <c r="G19" s="28" t="inlineStr">
        <is>
          <t>n/a</t>
        </is>
      </c>
    </row>
    <row r="20">
      <c r="A20" s="15" t="inlineStr">
        <is>
          <t>Debt repayments</t>
        </is>
      </c>
      <c r="B20" s="16" t="n">
        <v>-72.2</v>
      </c>
      <c r="C20" s="26" t="inlineStr">
        <is>
          <t>n/a</t>
        </is>
      </c>
      <c r="D20" s="16" t="n">
        <v>-32</v>
      </c>
      <c r="E20" s="16" t="n">
        <v>-50</v>
      </c>
      <c r="F20" s="16" t="n">
        <v>-50</v>
      </c>
      <c r="G20" s="16" t="n">
        <v>-50</v>
      </c>
    </row>
    <row r="21">
      <c r="A21" s="19" t="inlineStr">
        <is>
          <t>Share repurchases</t>
        </is>
      </c>
      <c r="B21" s="127" t="n">
        <v>-0.7</v>
      </c>
      <c r="C21" s="127" t="n">
        <v>-15</v>
      </c>
      <c r="D21" s="127" t="n">
        <v>-10</v>
      </c>
      <c r="E21" s="127" t="n">
        <v>-10</v>
      </c>
      <c r="F21" s="127" t="n">
        <v>-10</v>
      </c>
      <c r="G21" s="127" t="n">
        <v>-10</v>
      </c>
    </row>
    <row r="22">
      <c r="A22" s="15" t="inlineStr">
        <is>
          <t>Other financing</t>
        </is>
      </c>
      <c r="B22" s="16" t="n">
        <v>7.9</v>
      </c>
      <c r="C22" s="26" t="inlineStr">
        <is>
          <t>n/a</t>
        </is>
      </c>
      <c r="D22" s="26" t="inlineStr">
        <is>
          <t>n/a</t>
        </is>
      </c>
      <c r="E22" s="26" t="inlineStr">
        <is>
          <t>n/a</t>
        </is>
      </c>
      <c r="F22" s="26" t="inlineStr">
        <is>
          <t>n/a</t>
        </is>
      </c>
      <c r="G22" s="26" t="inlineStr">
        <is>
          <t>n/a</t>
        </is>
      </c>
    </row>
    <row r="23">
      <c r="A23" s="12" t="inlineStr">
        <is>
          <t>Net cash from financing</t>
        </is>
      </c>
      <c r="B23" s="31" t="n">
        <v>2</v>
      </c>
      <c r="C23" s="28" t="inlineStr">
        <is>
          <t>n/a</t>
        </is>
      </c>
      <c r="D23" s="31" t="n">
        <v>-42</v>
      </c>
      <c r="E23" s="31" t="n">
        <v>-60</v>
      </c>
      <c r="F23" s="31" t="n">
        <v>-60</v>
      </c>
      <c r="G23" s="31" t="n">
        <v>-60</v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&amp;K3C3F4504_Cash_Flow&amp;R&amp;8 &amp;KC89000BARATELLI INSTITUTE  *  MENTORING AT SCALE</oddHeader>
    <oddFooter>&amp;L&amp;8 &amp;K3C3F45baratelliinstitute.com&amp;C&amp;8 &amp;K3C3F45Page &amp;P of &amp;N&amp;R&amp;8 &amp;K3C3F45HLF Valuation</oddFooter>
    <evenHeader/>
    <evenFooter/>
    <firstHeader/>
    <firstFooter/>
  </headerFooter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K36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</cols>
  <sheetData>
    <row r="1">
      <c r="A1" s="9" t="inlineStr">
        <is>
          <t>DCF — 10-Year Free Cash Flow ($ in millions)</t>
        </is>
      </c>
    </row>
    <row r="2">
      <c r="A2" s="10" t="inlineStr">
        <is>
          <t>Mid-case base assumptions. WACC 8.5%, terminal growth 1.5%, terminal multiple 14x EBITDA. Bear/Bull on 07_Sensitivity.</t>
        </is>
      </c>
    </row>
    <row r="3" ht="28" customHeight="1">
      <c r="A3" s="34" t="inlineStr">
        <is>
          <t>Projected FCF below is UNLEVERED FCF (EBIT*(1-t) + D&amp;A - CapEx - WC change) — excludes interest expense. The DCF is capital-structure-agnostic; debt is subtracted at the EV-to-equity bridge.</t>
        </is>
      </c>
    </row>
    <row r="4">
      <c r="A4" t="inlineStr">
        <is>
          <t>WACC</t>
        </is>
      </c>
      <c r="B4" s="35" t="n">
        <v>0.08500000000000001</v>
      </c>
    </row>
    <row r="5">
      <c r="A5" t="inlineStr">
        <is>
          <t>Terminal growth</t>
        </is>
      </c>
      <c r="B5" s="35" t="n">
        <v>0.015</v>
      </c>
    </row>
    <row r="6">
      <c r="A6" t="inlineStr">
        <is>
          <t>Terminal EBITDA multiple</t>
        </is>
      </c>
      <c r="B6" s="36" t="inlineStr">
        <is>
          <t>14x</t>
        </is>
      </c>
    </row>
    <row r="7">
      <c r="A7" t="inlineStr">
        <is>
          <t>Net debt (Mar 31 '26)</t>
        </is>
      </c>
      <c r="B7" s="37" t="n">
        <v>1540</v>
      </c>
    </row>
    <row r="8">
      <c r="A8" t="inlineStr">
        <is>
          <t>Diluted shares (M)</t>
        </is>
      </c>
      <c r="B8" s="38" t="n">
        <v>108.4</v>
      </c>
    </row>
    <row r="10">
      <c r="A10" s="11" t="inlineStr"/>
      <c r="B10" s="11" t="inlineStr">
        <is>
          <t>Year 1 (2026)</t>
        </is>
      </c>
      <c r="C10" s="11" t="inlineStr">
        <is>
          <t>Year 2</t>
        </is>
      </c>
      <c r="D10" s="11" t="inlineStr">
        <is>
          <t>Year 3</t>
        </is>
      </c>
      <c r="E10" s="11" t="inlineStr">
        <is>
          <t>Year 4</t>
        </is>
      </c>
      <c r="F10" s="11" t="inlineStr">
        <is>
          <t>Year 5</t>
        </is>
      </c>
      <c r="G10" s="11" t="inlineStr">
        <is>
          <t>Year 6</t>
        </is>
      </c>
      <c r="H10" s="11" t="inlineStr">
        <is>
          <t>Year 7</t>
        </is>
      </c>
      <c r="I10" s="11" t="inlineStr">
        <is>
          <t>Year 8</t>
        </is>
      </c>
      <c r="J10" s="11" t="inlineStr">
        <is>
          <t>Year 9</t>
        </is>
      </c>
      <c r="K10" s="11" t="inlineStr">
        <is>
          <t>Year 10</t>
        </is>
      </c>
    </row>
    <row r="11">
      <c r="A11" s="19" t="inlineStr">
        <is>
          <t>Revenue</t>
        </is>
      </c>
      <c r="B11" s="39" t="n">
        <v>5200</v>
      </c>
      <c r="C11" s="39" t="n">
        <v>5356</v>
      </c>
      <c r="D11" s="39" t="n">
        <v>5517</v>
      </c>
      <c r="E11" s="39" t="n">
        <v>5683</v>
      </c>
      <c r="F11" s="39" t="n">
        <v>5853</v>
      </c>
      <c r="G11" s="39" t="n">
        <v>6028</v>
      </c>
      <c r="H11" s="39" t="n">
        <v>6209</v>
      </c>
      <c r="I11" s="39" t="n">
        <v>6396</v>
      </c>
      <c r="J11" s="39" t="n">
        <v>6587</v>
      </c>
      <c r="K11" s="39" t="n">
        <v>6785</v>
      </c>
    </row>
    <row r="12">
      <c r="A12" s="19" t="inlineStr">
        <is>
          <t>Adjusted EBITDA</t>
        </is>
      </c>
      <c r="B12" s="39" t="n">
        <v>686</v>
      </c>
      <c r="C12" s="39" t="n">
        <v>707</v>
      </c>
      <c r="D12" s="39" t="n">
        <v>728</v>
      </c>
      <c r="E12" s="39" t="n">
        <v>750</v>
      </c>
      <c r="F12" s="39" t="n">
        <v>773</v>
      </c>
      <c r="G12" s="39" t="n">
        <v>796</v>
      </c>
      <c r="H12" s="39" t="n">
        <v>820</v>
      </c>
      <c r="I12" s="39" t="n">
        <v>845</v>
      </c>
      <c r="J12" s="39" t="n">
        <v>870</v>
      </c>
      <c r="K12" s="39" t="n">
        <v>896</v>
      </c>
    </row>
    <row r="13">
      <c r="A13" s="19" t="inlineStr">
        <is>
          <t>Less: D&amp;A</t>
        </is>
      </c>
      <c r="B13" s="40" t="n">
        <v>-145</v>
      </c>
      <c r="C13" s="40" t="n">
        <v>-148</v>
      </c>
      <c r="D13" s="40" t="n">
        <v>-151</v>
      </c>
      <c r="E13" s="40" t="n">
        <v>-154</v>
      </c>
      <c r="F13" s="40" t="n">
        <v>-157</v>
      </c>
      <c r="G13" s="40" t="n">
        <v>-160</v>
      </c>
      <c r="H13" s="40" t="n">
        <v>-163</v>
      </c>
      <c r="I13" s="40" t="n">
        <v>-167</v>
      </c>
      <c r="J13" s="40" t="n">
        <v>-170</v>
      </c>
      <c r="K13" s="40" t="n">
        <v>-174</v>
      </c>
    </row>
    <row r="14">
      <c r="A14" s="12" t="inlineStr">
        <is>
          <t>EBIT</t>
        </is>
      </c>
      <c r="B14" s="41" t="n">
        <v>541</v>
      </c>
      <c r="C14" s="41" t="n">
        <v>559</v>
      </c>
      <c r="D14" s="41" t="n">
        <v>577</v>
      </c>
      <c r="E14" s="41" t="n">
        <v>596</v>
      </c>
      <c r="F14" s="41" t="n">
        <v>616</v>
      </c>
      <c r="G14" s="41" t="n">
        <v>636</v>
      </c>
      <c r="H14" s="41" t="n">
        <v>657</v>
      </c>
      <c r="I14" s="41" t="n">
        <v>678</v>
      </c>
      <c r="J14" s="41" t="n">
        <v>700</v>
      </c>
      <c r="K14" s="41" t="n">
        <v>722</v>
      </c>
    </row>
    <row r="15">
      <c r="A15" s="19" t="inlineStr">
        <is>
          <t>Less: Cash taxes @ 30%</t>
        </is>
      </c>
      <c r="B15" s="40" t="n">
        <v>-162</v>
      </c>
      <c r="C15" s="40" t="n">
        <v>-168</v>
      </c>
      <c r="D15" s="40" t="n">
        <v>-173</v>
      </c>
      <c r="E15" s="40" t="n">
        <v>-179</v>
      </c>
      <c r="F15" s="40" t="n">
        <v>-185</v>
      </c>
      <c r="G15" s="40" t="n">
        <v>-191</v>
      </c>
      <c r="H15" s="40" t="n">
        <v>-197</v>
      </c>
      <c r="I15" s="40" t="n">
        <v>-203</v>
      </c>
      <c r="J15" s="40" t="n">
        <v>-210</v>
      </c>
      <c r="K15" s="40" t="n">
        <v>-217</v>
      </c>
    </row>
    <row r="16">
      <c r="A16" s="12" t="inlineStr">
        <is>
          <t>NOPAT (EBIT × (1 - 30%))</t>
        </is>
      </c>
      <c r="B16" s="41" t="n">
        <v>379</v>
      </c>
      <c r="C16" s="41" t="n">
        <v>391</v>
      </c>
      <c r="D16" s="41" t="n">
        <v>404</v>
      </c>
      <c r="E16" s="41" t="n">
        <v>417</v>
      </c>
      <c r="F16" s="41" t="n">
        <v>431</v>
      </c>
      <c r="G16" s="41" t="n">
        <v>445</v>
      </c>
      <c r="H16" s="41" t="n">
        <v>460</v>
      </c>
      <c r="I16" s="41" t="n">
        <v>475</v>
      </c>
      <c r="J16" s="41" t="n">
        <v>490</v>
      </c>
      <c r="K16" s="41" t="n">
        <v>505</v>
      </c>
    </row>
    <row r="17">
      <c r="A17" s="19" t="inlineStr">
        <is>
          <t>Plus: D&amp;A (non-cash addback)</t>
        </is>
      </c>
      <c r="B17" s="39" t="n">
        <v>145</v>
      </c>
      <c r="C17" s="39" t="n">
        <v>148</v>
      </c>
      <c r="D17" s="39" t="n">
        <v>151</v>
      </c>
      <c r="E17" s="39" t="n">
        <v>154</v>
      </c>
      <c r="F17" s="39" t="n">
        <v>157</v>
      </c>
      <c r="G17" s="39" t="n">
        <v>160</v>
      </c>
      <c r="H17" s="39" t="n">
        <v>163</v>
      </c>
      <c r="I17" s="39" t="n">
        <v>167</v>
      </c>
      <c r="J17" s="39" t="n">
        <v>170</v>
      </c>
      <c r="K17" s="39" t="n">
        <v>174</v>
      </c>
    </row>
    <row r="18">
      <c r="A18" s="19" t="inlineStr">
        <is>
          <t>Less: CapEx + cap. SaaS</t>
        </is>
      </c>
      <c r="B18" s="40" t="n">
        <v>-110</v>
      </c>
      <c r="C18" s="40" t="n">
        <v>-110</v>
      </c>
      <c r="D18" s="40" t="n">
        <v>-110</v>
      </c>
      <c r="E18" s="40" t="n">
        <v>-112</v>
      </c>
      <c r="F18" s="40" t="n">
        <v>-115</v>
      </c>
      <c r="G18" s="40" t="n">
        <v>-118</v>
      </c>
      <c r="H18" s="40" t="n">
        <v>-121</v>
      </c>
      <c r="I18" s="40" t="n">
        <v>-124</v>
      </c>
      <c r="J18" s="40" t="n">
        <v>-127</v>
      </c>
      <c r="K18" s="40" t="n">
        <v>-130</v>
      </c>
    </row>
    <row r="19">
      <c r="A19" s="19" t="inlineStr">
        <is>
          <t>Less: WC investment</t>
        </is>
      </c>
      <c r="B19" s="40" t="n">
        <v>-25</v>
      </c>
      <c r="C19" s="40" t="n">
        <v>-25</v>
      </c>
      <c r="D19" s="40" t="n">
        <v>-25</v>
      </c>
      <c r="E19" s="40" t="n">
        <v>-27</v>
      </c>
      <c r="F19" s="40" t="n">
        <v>-30</v>
      </c>
      <c r="G19" s="40" t="n">
        <v>-30</v>
      </c>
      <c r="H19" s="40" t="n">
        <v>-32</v>
      </c>
      <c r="I19" s="40" t="n">
        <v>-35</v>
      </c>
      <c r="J19" s="40" t="n">
        <v>-36</v>
      </c>
      <c r="K19" s="40" t="n">
        <v>-38</v>
      </c>
    </row>
    <row r="20">
      <c r="A20" s="42" t="inlineStr">
        <is>
          <t>Unlevered Free Cash Flow</t>
        </is>
      </c>
      <c r="B20" s="43" t="n">
        <v>389</v>
      </c>
      <c r="C20" s="43" t="n">
        <v>404</v>
      </c>
      <c r="D20" s="43" t="n">
        <v>420</v>
      </c>
      <c r="E20" s="43" t="n">
        <v>432</v>
      </c>
      <c r="F20" s="43" t="n">
        <v>443</v>
      </c>
      <c r="G20" s="43" t="n">
        <v>457</v>
      </c>
      <c r="H20" s="43" t="n">
        <v>470</v>
      </c>
      <c r="I20" s="43" t="n">
        <v>483</v>
      </c>
      <c r="J20" s="43" t="n">
        <v>497</v>
      </c>
      <c r="K20" s="43" t="n">
        <v>511</v>
      </c>
    </row>
    <row r="21">
      <c r="A21" s="7" t="inlineStr">
        <is>
          <t>Discount factor (8.5%)</t>
        </is>
      </c>
      <c r="B21" s="44" t="n">
        <v>0.9216589861751152</v>
      </c>
      <c r="C21" s="44" t="n">
        <v>0.8494552867973413</v>
      </c>
      <c r="D21" s="44" t="n">
        <v>0.7829080984307294</v>
      </c>
      <c r="E21" s="44" t="n">
        <v>0.7215742842679533</v>
      </c>
      <c r="F21" s="44" t="n">
        <v>0.6650454232884362</v>
      </c>
      <c r="G21" s="44" t="n">
        <v>0.6129450905884205</v>
      </c>
      <c r="H21" s="44" t="n">
        <v>0.5649263507727378</v>
      </c>
      <c r="I21" s="44" t="n">
        <v>0.520669447716809</v>
      </c>
      <c r="J21" s="44" t="n">
        <v>0.4798796753150314</v>
      </c>
      <c r="K21" s="44" t="n">
        <v>0.4422854150368954</v>
      </c>
    </row>
    <row r="22">
      <c r="A22" s="8" t="inlineStr">
        <is>
          <t>PV of FCF</t>
        </is>
      </c>
      <c r="B22" s="41" t="n">
        <v>358.5253456221198</v>
      </c>
      <c r="C22" s="41" t="n">
        <v>343.1799358661259</v>
      </c>
      <c r="D22" s="41" t="n">
        <v>328.8214013409063</v>
      </c>
      <c r="E22" s="41" t="n">
        <v>311.7200908037559</v>
      </c>
      <c r="F22" s="41" t="n">
        <v>294.6151225167772</v>
      </c>
      <c r="G22" s="41" t="n">
        <v>280.1159063989082</v>
      </c>
      <c r="H22" s="41" t="n">
        <v>265.5153848631867</v>
      </c>
      <c r="I22" s="41" t="n">
        <v>251.4833432472188</v>
      </c>
      <c r="J22" s="41" t="n">
        <v>238.5001986315706</v>
      </c>
      <c r="K22" s="41" t="n">
        <v>226.0078470838535</v>
      </c>
    </row>
    <row r="25">
      <c r="A25" s="45" t="inlineStr">
        <is>
          <t>Terminal value calc</t>
        </is>
      </c>
    </row>
    <row r="26">
      <c r="A26" s="7" t="inlineStr">
        <is>
          <t>Year-10 FCF</t>
        </is>
      </c>
      <c r="B26" s="46" t="n">
        <v>511</v>
      </c>
    </row>
    <row r="27">
      <c r="A27" s="7" t="inlineStr">
        <is>
          <t>Terminal FCF (Yr 10 × 1.5%)</t>
        </is>
      </c>
      <c r="B27" s="46" t="n">
        <v>518.665</v>
      </c>
    </row>
    <row r="28">
      <c r="A28" s="8" t="inlineStr">
        <is>
          <t>Terminal value (perpetuity)</t>
        </is>
      </c>
      <c r="B28" s="46" t="n">
        <v>7409.499999999999</v>
      </c>
    </row>
    <row r="29">
      <c r="A29" s="8" t="inlineStr">
        <is>
          <t>PV of terminal value</t>
        </is>
      </c>
      <c r="B29" s="46" t="n">
        <v>3277.113782715876</v>
      </c>
    </row>
    <row r="31">
      <c r="A31" s="47" t="inlineStr">
        <is>
          <t>Enterprise value (sum PV)</t>
        </is>
      </c>
      <c r="B31" s="48" t="n">
        <v>6175.598359090299</v>
      </c>
    </row>
    <row r="32">
      <c r="A32" s="7" t="inlineStr">
        <is>
          <t>Less: net debt</t>
        </is>
      </c>
      <c r="B32" s="49" t="n">
        <v>-1540</v>
      </c>
    </row>
    <row r="33">
      <c r="A33" s="47" t="inlineStr">
        <is>
          <t>Equity value</t>
        </is>
      </c>
      <c r="B33" s="48" t="n">
        <v>4635.598359090299</v>
      </c>
    </row>
    <row r="34">
      <c r="A34" s="47" t="inlineStr">
        <is>
          <t>Per diluted share ($)</t>
        </is>
      </c>
      <c r="B34" s="50" t="n">
        <v>42.76382250083302</v>
      </c>
    </row>
    <row r="36">
      <c r="A36" s="51" t="inlineStr">
        <is>
          <t>Live price (Jun 2 intraday): $12.34 vs DCF mid: $42.76 → upside 247%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&amp;K3C3F4505_DCF&amp;R&amp;8 &amp;KC89000BARATELLI INSTITUTE  *  MENTORING AT SCALE</oddHeader>
    <oddFooter>&amp;L&amp;8 &amp;K3C3F45baratelliinstitute.com&amp;C&amp;8 &amp;K3C3F45Page &amp;P of &amp;N&amp;R&amp;8 &amp;K3C3F45HLF Valuation</oddFooter>
    <evenHeader/>
    <evenFooter/>
    <firstHeader/>
    <firstFooter/>
  </headerFooter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G25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8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9" t="inlineStr">
        <is>
          <t>Comparable Company Multiples</t>
        </is>
      </c>
    </row>
    <row r="2">
      <c r="A2" s="10" t="inlineStr">
        <is>
          <t>Direct MLM/network-marketing peers + broader consumer-staples reference set. Live multiples should be verified before final use.</t>
        </is>
      </c>
    </row>
    <row r="4">
      <c r="A4" s="11" t="inlineStr">
        <is>
          <t>Company</t>
        </is>
      </c>
      <c r="B4" s="11" t="inlineStr">
        <is>
          <t>Ticker</t>
        </is>
      </c>
      <c r="C4" s="11" t="inlineStr">
        <is>
          <t>Mkt cap ($B)</t>
        </is>
      </c>
      <c r="D4" s="11" t="inlineStr">
        <is>
          <t>EV/TTM EBITDA</t>
        </is>
      </c>
      <c r="E4" s="11" t="inlineStr">
        <is>
          <t>P/E (TTM)</t>
        </is>
      </c>
      <c r="F4" s="11" t="inlineStr">
        <is>
          <t>FCF Yield</t>
        </is>
      </c>
      <c r="G4" s="11" t="inlineStr">
        <is>
          <t>Category</t>
        </is>
      </c>
    </row>
    <row r="5">
      <c r="A5" s="36" t="inlineStr">
        <is>
          <t>Herbalife Ltd (subject)</t>
        </is>
      </c>
      <c r="B5" s="7" t="inlineStr">
        <is>
          <t>HLF</t>
        </is>
      </c>
      <c r="C5" s="52" t="n">
        <v>1.26</v>
      </c>
      <c r="D5" s="53" t="n">
        <v>4.1</v>
      </c>
      <c r="E5" s="54" t="n">
        <v>5.4</v>
      </c>
      <c r="G5" s="10" t="inlineStr">
        <is>
          <t>MLM nutrition</t>
        </is>
      </c>
    </row>
    <row r="6">
      <c r="A6" s="55" t="inlineStr">
        <is>
          <t>Nu Skin Enterprises</t>
        </is>
      </c>
      <c r="B6" s="55" t="inlineStr">
        <is>
          <t>NUS</t>
        </is>
      </c>
      <c r="C6" s="26" t="n"/>
      <c r="D6" s="56" t="n">
        <v>4</v>
      </c>
      <c r="E6" s="57" t="n"/>
      <c r="F6" s="58" t="n"/>
      <c r="G6" s="59" t="inlineStr">
        <is>
          <t>MLM personal care</t>
        </is>
      </c>
    </row>
    <row r="7">
      <c r="A7" s="7" t="inlineStr">
        <is>
          <t>USANA Health Sciences</t>
        </is>
      </c>
      <c r="B7" s="7" t="inlineStr">
        <is>
          <t>USNA</t>
        </is>
      </c>
      <c r="C7" s="28" t="n"/>
      <c r="D7" s="130" t="n">
        <v>6.5</v>
      </c>
      <c r="E7" s="61" t="n"/>
      <c r="G7" s="10" t="inlineStr">
        <is>
          <t>MLM nutrition supplements</t>
        </is>
      </c>
    </row>
    <row r="8">
      <c r="A8" s="55" t="inlineStr">
        <is>
          <t>Medifast Inc</t>
        </is>
      </c>
      <c r="B8" s="55" t="inlineStr">
        <is>
          <t>MED</t>
        </is>
      </c>
      <c r="C8" s="26" t="n"/>
      <c r="D8" s="56" t="n">
        <v>3.5</v>
      </c>
      <c r="E8" s="57" t="n"/>
      <c r="F8" s="58" t="n"/>
      <c r="G8" s="59" t="inlineStr">
        <is>
          <t>Direct-sales nutrition</t>
        </is>
      </c>
    </row>
    <row r="9">
      <c r="A9" s="7" t="inlineStr">
        <is>
          <t>Beachbody (BODi)</t>
        </is>
      </c>
      <c r="B9" s="7" t="inlineStr">
        <is>
          <t>BODI</t>
        </is>
      </c>
      <c r="C9" s="28" t="n"/>
      <c r="D9" s="62" t="n"/>
      <c r="E9" s="61" t="n"/>
      <c r="G9" s="10" t="inlineStr">
        <is>
          <t>Direct nutrition/fitness (loss-making)</t>
        </is>
      </c>
    </row>
    <row r="10">
      <c r="A10" s="55" t="inlineStr">
        <is>
          <t>Bellring Brands</t>
        </is>
      </c>
      <c r="B10" s="55" t="inlineStr">
        <is>
          <t>BRBR</t>
        </is>
      </c>
      <c r="C10" s="26" t="n"/>
      <c r="D10" s="56" t="n">
        <v>20</v>
      </c>
      <c r="E10" s="57" t="n"/>
      <c r="F10" s="58" t="n"/>
      <c r="G10" s="59" t="inlineStr">
        <is>
          <t>Nutrition (Premier Protein) — branded retail</t>
        </is>
      </c>
    </row>
    <row r="11">
      <c r="A11" s="7" t="inlineStr">
        <is>
          <t>BellRing reference: branded retail comp</t>
        </is>
      </c>
      <c r="B11" s="7" t="inlineStr"/>
      <c r="C11" s="28" t="n"/>
      <c r="D11" s="62" t="n"/>
      <c r="E11" s="61" t="n"/>
      <c r="G11" s="10" t="inlineStr"/>
    </row>
    <row r="12">
      <c r="A12" s="55" t="inlineStr">
        <is>
          <t>Hain Celestial</t>
        </is>
      </c>
      <c r="B12" s="55" t="inlineStr">
        <is>
          <t>HAIN</t>
        </is>
      </c>
      <c r="C12" s="26" t="n"/>
      <c r="D12" s="56" t="n">
        <v>9</v>
      </c>
      <c r="E12" s="57" t="n"/>
      <c r="F12" s="58" t="n"/>
      <c r="G12" s="59" t="inlineStr">
        <is>
          <t>Natural/organic foods</t>
        </is>
      </c>
    </row>
    <row r="13">
      <c r="A13" s="7" t="inlineStr">
        <is>
          <t>Simply Good Foods</t>
        </is>
      </c>
      <c r="B13" s="7" t="inlineStr">
        <is>
          <t>SMPL</t>
        </is>
      </c>
      <c r="C13" s="28" t="n"/>
      <c r="D13" s="130" t="n">
        <v>14</v>
      </c>
      <c r="E13" s="61" t="n"/>
      <c r="G13" s="10" t="inlineStr">
        <is>
          <t>Branded nutrition (Atkins, Quest)</t>
        </is>
      </c>
    </row>
    <row r="14">
      <c r="A14" s="63" t="inlineStr">
        <is>
          <t>Median MLM peers (NUS/USNA/MED)</t>
        </is>
      </c>
      <c r="B14" s="55" t="inlineStr"/>
      <c r="C14" s="26" t="n"/>
      <c r="D14" s="56" t="n">
        <v>4.7</v>
      </c>
      <c r="E14" s="57" t="n"/>
      <c r="F14" s="58" t="n"/>
      <c r="G14" s="59" t="inlineStr"/>
    </row>
    <row r="15">
      <c r="A15" s="8" t="inlineStr">
        <is>
          <t>Median branded nutrition (BRBR/SMPL/HAIN)</t>
        </is>
      </c>
      <c r="B15" s="7" t="inlineStr"/>
      <c r="C15" s="28" t="n"/>
      <c r="D15" s="130" t="n">
        <v>14.3</v>
      </c>
      <c r="E15" s="61" t="n"/>
      <c r="G15" s="10" t="inlineStr"/>
    </row>
    <row r="16">
      <c r="A16" s="55" t="inlineStr">
        <is>
          <t>Consumer staples small-cap median</t>
        </is>
      </c>
      <c r="B16" s="55" t="inlineStr"/>
      <c r="C16" s="26" t="n"/>
      <c r="D16" s="56" t="n">
        <v>9.5</v>
      </c>
      <c r="E16" s="57" t="n"/>
      <c r="F16" s="58" t="n"/>
      <c r="G16" s="59" t="inlineStr"/>
    </row>
    <row r="17">
      <c r="A17" s="7" t="inlineStr">
        <is>
          <t>Consumer staples blue-chip median (PG/KO/CL)</t>
        </is>
      </c>
      <c r="B17" s="7" t="inlineStr"/>
      <c r="C17" s="28" t="n"/>
      <c r="D17" s="130" t="n">
        <v>17</v>
      </c>
      <c r="E17" s="61" t="n"/>
      <c r="G17" s="10" t="inlineStr"/>
    </row>
    <row r="20">
      <c r="A20" s="47" t="inlineStr">
        <is>
          <t>Implied price targets at peer multiples</t>
        </is>
      </c>
    </row>
    <row r="21">
      <c r="A21" s="11" t="inlineStr">
        <is>
          <t>Multiple basis</t>
        </is>
      </c>
      <c r="B21" s="11" t="inlineStr">
        <is>
          <t>Multiple</t>
        </is>
      </c>
      <c r="C21" s="11" t="inlineStr">
        <is>
          <t>Implied EV ($M)</t>
        </is>
      </c>
      <c r="D21" s="11" t="inlineStr">
        <is>
          <t>Less net debt</t>
        </is>
      </c>
      <c r="E21" s="11" t="inlineStr">
        <is>
          <t>Equity value ($M)</t>
        </is>
      </c>
      <c r="F21" s="11" t="inlineStr">
        <is>
          <t>Per share</t>
        </is>
      </c>
      <c r="G21" s="11" t="inlineStr">
        <is>
          <t>vs $12.34</t>
        </is>
      </c>
    </row>
    <row r="22">
      <c r="A22" s="7" t="inlineStr">
        <is>
          <t>MLM peer median</t>
        </is>
      </c>
      <c r="B22" s="54" t="n">
        <v>4.7</v>
      </c>
      <c r="C22" s="39" t="n">
        <v>3196</v>
      </c>
      <c r="D22" s="64" t="n">
        <v>-1540</v>
      </c>
      <c r="E22" s="39" t="n">
        <v>1656</v>
      </c>
      <c r="F22" s="65" t="n">
        <v>15.27675276752768</v>
      </c>
      <c r="G22" s="66" t="inlineStr">
        <is>
          <t>+24%</t>
        </is>
      </c>
    </row>
    <row r="23">
      <c r="A23" s="7" t="inlineStr">
        <is>
          <t>Branded nutrition peer median</t>
        </is>
      </c>
      <c r="B23" s="54" t="n">
        <v>14.3</v>
      </c>
      <c r="C23" s="39" t="n">
        <v>9724</v>
      </c>
      <c r="D23" s="64" t="n">
        <v>-1540</v>
      </c>
      <c r="E23" s="39" t="n">
        <v>8184</v>
      </c>
      <c r="F23" s="65" t="n">
        <v>75.49815498154982</v>
      </c>
      <c r="G23" s="66" t="inlineStr">
        <is>
          <t>+512%</t>
        </is>
      </c>
    </row>
    <row r="24">
      <c r="A24" s="7" t="inlineStr">
        <is>
          <t>Consumer staples small-cap median</t>
        </is>
      </c>
      <c r="B24" s="54" t="n">
        <v>9.5</v>
      </c>
      <c r="C24" s="39" t="n">
        <v>6460</v>
      </c>
      <c r="D24" s="64" t="n">
        <v>-1540</v>
      </c>
      <c r="E24" s="39" t="n">
        <v>4920</v>
      </c>
      <c r="F24" s="65" t="n">
        <v>45.38745387453874</v>
      </c>
      <c r="G24" s="66" t="inlineStr">
        <is>
          <t>+268%</t>
        </is>
      </c>
    </row>
    <row r="25">
      <c r="A25" s="7" t="inlineStr">
        <is>
          <t>Consumer staples blue-chip median</t>
        </is>
      </c>
      <c r="B25" s="54" t="n">
        <v>17</v>
      </c>
      <c r="C25" s="39" t="n">
        <v>11560</v>
      </c>
      <c r="D25" s="64" t="n">
        <v>-1540</v>
      </c>
      <c r="E25" s="39" t="n">
        <v>10020</v>
      </c>
      <c r="F25" s="65" t="n">
        <v>92.43542435424354</v>
      </c>
      <c r="G25" s="66" t="inlineStr">
        <is>
          <t>+649%</t>
        </is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&amp;K3C3F4506_Comps&amp;R&amp;8 &amp;KC89000BARATELLI INSTITUTE  *  MENTORING AT SCALE</oddHeader>
    <oddFooter>&amp;L&amp;8 &amp;K3C3F45baratelliinstitute.com&amp;C&amp;8 &amp;K3C3F45Page &amp;P of &amp;N&amp;R&amp;8 &amp;K3C3F45HLF Valuation</oddFooter>
    <evenHeader/>
    <evenFooter/>
    <firstHeader/>
    <firstFooter/>
  </headerFooter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F2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>
      <c r="A1" s="9" t="inlineStr">
        <is>
          <t>Sensitivity — Share Price ↔ EV/EBITDA</t>
        </is>
      </c>
    </row>
    <row r="2">
      <c r="A2" s="10" t="inlineStr">
        <is>
          <t>Holds net debt at $1,540M and shares at 108.4M. Live price $12.34 highlighted.</t>
        </is>
      </c>
    </row>
    <row r="4">
      <c r="A4" s="11" t="inlineStr">
        <is>
          <t>Share price</t>
        </is>
      </c>
      <c r="B4" s="11" t="inlineStr">
        <is>
          <t>Mkt cap ($M)</t>
        </is>
      </c>
      <c r="C4" s="11" t="inlineStr">
        <is>
          <t>EV ($M)</t>
        </is>
      </c>
      <c r="D4" s="11" t="inlineStr">
        <is>
          <t>EV/Adj EBITDA</t>
        </is>
      </c>
      <c r="E4" s="11" t="inlineStr">
        <is>
          <t>Multiple read</t>
        </is>
      </c>
    </row>
    <row r="5">
      <c r="A5" s="131" t="n">
        <v>5</v>
      </c>
      <c r="B5" s="39" t="n">
        <v>542</v>
      </c>
      <c r="C5" s="39" t="n">
        <v>2082</v>
      </c>
      <c r="D5" s="68" t="n">
        <v>3.061764705882353</v>
      </c>
      <c r="E5" s="3" t="inlineStr">
        <is>
          <t>Distressed pricing</t>
        </is>
      </c>
    </row>
    <row r="6">
      <c r="A6" s="69" t="n">
        <v>8</v>
      </c>
      <c r="B6" s="70" t="n">
        <v>867.2</v>
      </c>
      <c r="C6" s="70" t="n">
        <v>2407.2</v>
      </c>
      <c r="D6" s="71" t="n">
        <v>3.54</v>
      </c>
      <c r="E6" s="72" t="inlineStr">
        <is>
          <t>Deep value / MLM low end</t>
        </is>
      </c>
    </row>
    <row r="7">
      <c r="A7" s="131" t="n">
        <v>10</v>
      </c>
      <c r="B7" s="39" t="n">
        <v>1084</v>
      </c>
      <c r="C7" s="39" t="n">
        <v>2624</v>
      </c>
      <c r="D7" s="68" t="n">
        <v>3.858823529411765</v>
      </c>
      <c r="E7" s="3" t="inlineStr">
        <is>
          <t>Deep value / MLM low end</t>
        </is>
      </c>
    </row>
    <row r="8">
      <c r="A8" s="73" t="n">
        <v>12.34</v>
      </c>
      <c r="B8" s="74" t="n">
        <v>1337.656</v>
      </c>
      <c r="C8" s="74" t="n">
        <v>2877.656</v>
      </c>
      <c r="D8" s="75" t="n">
        <v>4.231847058823529</v>
      </c>
      <c r="E8" s="76" t="inlineStr">
        <is>
          <t>Deep value / MLM low end</t>
        </is>
      </c>
    </row>
    <row r="9">
      <c r="A9" s="131" t="n">
        <v>15</v>
      </c>
      <c r="B9" s="39" t="n">
        <v>1626</v>
      </c>
      <c r="C9" s="39" t="n">
        <v>3166</v>
      </c>
      <c r="D9" s="68" t="n">
        <v>4.655882352941177</v>
      </c>
      <c r="E9" s="3" t="inlineStr">
        <is>
          <t>Deep value / MLM low end</t>
        </is>
      </c>
    </row>
    <row r="10">
      <c r="A10" s="69" t="n">
        <v>18</v>
      </c>
      <c r="B10" s="70" t="n">
        <v>1951.2</v>
      </c>
      <c r="C10" s="70" t="n">
        <v>3491.2</v>
      </c>
      <c r="D10" s="71" t="n">
        <v>5.134117647058823</v>
      </c>
      <c r="E10" s="72" t="inlineStr">
        <is>
          <t>MLM peer median</t>
        </is>
      </c>
    </row>
    <row r="11">
      <c r="A11" s="131" t="n">
        <v>22</v>
      </c>
      <c r="B11" s="39" t="n">
        <v>2384.8</v>
      </c>
      <c r="C11" s="39" t="n">
        <v>3924.8</v>
      </c>
      <c r="D11" s="68" t="n">
        <v>5.771764705882354</v>
      </c>
      <c r="E11" s="3" t="inlineStr">
        <is>
          <t>MLM peer median</t>
        </is>
      </c>
    </row>
    <row r="12">
      <c r="A12" s="69" t="n">
        <v>25</v>
      </c>
      <c r="B12" s="70" t="n">
        <v>2710</v>
      </c>
      <c r="C12" s="70" t="n">
        <v>4250</v>
      </c>
      <c r="D12" s="71" t="n">
        <v>6.25</v>
      </c>
      <c r="E12" s="72" t="inlineStr">
        <is>
          <t>Mid-cycle MLM</t>
        </is>
      </c>
    </row>
    <row r="13">
      <c r="A13" s="131" t="n">
        <v>30</v>
      </c>
      <c r="B13" s="39" t="n">
        <v>3252</v>
      </c>
      <c r="C13" s="39" t="n">
        <v>4792</v>
      </c>
      <c r="D13" s="68" t="n">
        <v>7.047058823529412</v>
      </c>
      <c r="E13" s="3" t="inlineStr">
        <is>
          <t>Mid-cycle MLM</t>
        </is>
      </c>
    </row>
    <row r="14">
      <c r="A14" s="69" t="n">
        <v>35</v>
      </c>
      <c r="B14" s="70" t="n">
        <v>3794</v>
      </c>
      <c r="C14" s="70" t="n">
        <v>5334</v>
      </c>
      <c r="D14" s="71" t="n">
        <v>7.844117647058823</v>
      </c>
      <c r="E14" s="72" t="inlineStr">
        <is>
          <t>Mid-cycle MLM</t>
        </is>
      </c>
    </row>
    <row r="17">
      <c r="A17" s="45" t="inlineStr">
        <is>
          <t>WACC × Terminal-growth sensitivity (DCF per-share value)</t>
        </is>
      </c>
    </row>
    <row r="18">
      <c r="A18" s="11" t="inlineStr">
        <is>
          <t>WACC \ TG</t>
        </is>
      </c>
      <c r="B18" s="11" t="inlineStr">
        <is>
          <t>0.5%</t>
        </is>
      </c>
      <c r="C18" s="11" t="inlineStr">
        <is>
          <t>1.0%</t>
        </is>
      </c>
      <c r="D18" s="11" t="inlineStr">
        <is>
          <t>1.5%</t>
        </is>
      </c>
      <c r="E18" s="11" t="inlineStr">
        <is>
          <t>2.0%</t>
        </is>
      </c>
      <c r="F18" s="11" t="inlineStr">
        <is>
          <t>2.5%</t>
        </is>
      </c>
    </row>
    <row r="19">
      <c r="A19" s="77" t="inlineStr">
        <is>
          <t>7.5%</t>
        </is>
      </c>
      <c r="B19" s="78" t="n">
        <v>38.50817079599368</v>
      </c>
      <c r="C19" s="131" t="n">
        <v>42.56315640079477</v>
      </c>
      <c r="D19" s="78" t="n">
        <v>47.2939729397294</v>
      </c>
      <c r="E19" s="131" t="n">
        <v>52.8849379402885</v>
      </c>
      <c r="F19" s="78" t="n">
        <v>59.59409594095941</v>
      </c>
    </row>
    <row r="20">
      <c r="A20" s="77" t="inlineStr">
        <is>
          <t>8.0%</t>
        </is>
      </c>
      <c r="B20" s="78" t="n">
        <v>34.99384993849939</v>
      </c>
      <c r="C20" s="131" t="n">
        <v>38.50817079599367</v>
      </c>
      <c r="D20" s="78" t="n">
        <v>42.56315640079477</v>
      </c>
      <c r="E20" s="131" t="n">
        <v>47.2939729397294</v>
      </c>
      <c r="F20" s="78" t="n">
        <v>52.88493794028849</v>
      </c>
    </row>
    <row r="21">
      <c r="A21" s="77" t="inlineStr">
        <is>
          <t>8.5%</t>
        </is>
      </c>
      <c r="B21" s="78" t="n">
        <v>31.91881918819188</v>
      </c>
      <c r="C21" s="131" t="n">
        <v>34.99384993849937</v>
      </c>
      <c r="D21" s="79" t="n">
        <v>38.50817079599367</v>
      </c>
      <c r="E21" s="131" t="n">
        <v>42.56315640079477</v>
      </c>
      <c r="F21" s="78" t="n">
        <v>47.29397293972939</v>
      </c>
    </row>
    <row r="22">
      <c r="A22" s="77" t="inlineStr">
        <is>
          <t>9.0%</t>
        </is>
      </c>
      <c r="B22" s="78" t="n">
        <v>29.20555676144997</v>
      </c>
      <c r="C22" s="131" t="n">
        <v>31.91881918819188</v>
      </c>
      <c r="D22" s="78" t="n">
        <v>34.99384993849939</v>
      </c>
      <c r="E22" s="131" t="n">
        <v>38.50817079599368</v>
      </c>
      <c r="F22" s="78" t="n">
        <v>42.56315640079477</v>
      </c>
    </row>
    <row r="23">
      <c r="A23" s="77" t="inlineStr">
        <is>
          <t>9.5%</t>
        </is>
      </c>
      <c r="B23" s="78" t="n">
        <v>26.79376793767937</v>
      </c>
      <c r="C23" s="131" t="n">
        <v>29.20555676144997</v>
      </c>
      <c r="D23" s="78" t="n">
        <v>31.91881918819188</v>
      </c>
      <c r="E23" s="131" t="n">
        <v>34.99384993849939</v>
      </c>
      <c r="F23" s="78" t="n">
        <v>38.50817079599367</v>
      </c>
    </row>
  </sheetData>
  <printOptions horizontalCentered="1"/>
  <pageMargins left="0.5" right="0.5" top="0.5" bottom="0.5" header="0.3" footer="0.3"/>
  <pageSetup orientation="landscape" paperSize="1" fitToHeight="0" fitToWidth="1"/>
  <headerFooter>
    <oddHeader>&amp;L&amp;8 &amp;K3C3F4507_Sensitivity&amp;R&amp;8 &amp;KC89000BARATELLI INSTITUTE  *  MENTORING AT SCALE</oddHeader>
    <oddFooter>&amp;L&amp;8 &amp;K3C3F45baratelliinstitute.com&amp;C&amp;8 &amp;K3C3F45Page &amp;P of &amp;N&amp;R&amp;8 &amp;K3C3F45HLF Valuation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2026-06-05T16:45:41Z</dcterms:created>
  <dcterms:modified xmlns:dcterms="http://purl.org/dc/terms/" xmlns:xsi="http://www.w3.org/2001/XMLSchema-instance" xsi:type="dcterms:W3CDTF">2026-07-08T20:43:09Z</dcterms:modified>
</cp:coreProperties>
</file>