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drawings/drawing3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worksheets/sheet7.xml" ContentType="application/vnd.openxmlformats-officedocument.spreadsheetml.worksheet+xml"/>
  <Override PartName="/xl/drawings/drawing5.xml" ContentType="application/vnd.openxmlformats-officedocument.drawing+xml"/>
  <Override PartName="/xl/worksheets/sheet8.xml" ContentType="application/vnd.openxmlformats-officedocument.spreadsheetml.worksheet+xml"/>
  <Override PartName="/xl/drawings/drawing6.xml" ContentType="application/vnd.openxmlformats-officedocument.drawing+xml"/>
  <Override PartName="/xl/worksheets/sheet9.xml" ContentType="application/vnd.openxmlformats-officedocument.spreadsheetml.worksheet+xml"/>
  <Override PartName="/xl/drawings/drawing7.xml" ContentType="application/vnd.openxmlformats-officedocument.drawing+xml"/>
  <Override PartName="/xl/worksheets/sheet10.xml" ContentType="application/vnd.openxmlformats-officedocument.spreadsheetml.worksheet+xml"/>
  <Override PartName="/xl/drawings/drawing8.xml" ContentType="application/vnd.openxmlformats-officedocument.drawing+xml"/>
  <Override PartName="/xl/worksheets/sheet11.xml" ContentType="application/vnd.openxmlformats-officedocument.spreadsheetml.worksheet+xml"/>
  <Override PartName="/xl/drawings/drawing9.xml" ContentType="application/vnd.openxmlformats-officedocument.drawing+xml"/>
  <Override PartName="/xl/worksheets/sheet12.xml" ContentType="application/vnd.openxmlformats-officedocument.spreadsheetml.worksheet+xml"/>
  <Override PartName="/xl/drawings/drawing10.xml" ContentType="application/vnd.openxmlformats-officedocument.drawing+xml"/>
  <Override PartName="/xl/worksheets/sheet13.xml" ContentType="application/vnd.openxmlformats-officedocument.spreadsheetml.worksheet+xml"/>
  <Override PartName="/xl/drawings/drawing11.xml" ContentType="application/vnd.openxmlformats-officedocument.drawing+xml"/>
  <Override PartName="/xl/worksheets/sheet14.xml" ContentType="application/vnd.openxmlformats-officedocument.spreadsheetml.worksheet+xml"/>
  <Override PartName="/xl/drawings/drawing12.xml" ContentType="application/vnd.openxmlformats-officedocument.drawing+xml"/>
  <Override PartName="/xl/worksheets/sheet15.xml" ContentType="application/vnd.openxmlformats-officedocument.spreadsheetml.worksheet+xml"/>
  <Override PartName="/xl/drawings/drawing13.xml" ContentType="application/vnd.openxmlformats-officedocument.drawing+xml"/>
  <Override PartName="/xl/worksheets/sheet16.xml" ContentType="application/vnd.openxmlformats-officedocument.spreadsheetml.worksheet+xml"/>
  <Override PartName="/xl/drawings/drawing14.xml" ContentType="application/vnd.openxmlformats-officedocument.drawing+xml"/>
  <Override PartName="/xl/worksheets/sheet17.xml" ContentType="application/vnd.openxmlformats-officedocument.spreadsheetml.worksheet+xml"/>
  <Override PartName="/xl/drawings/drawing15.xml" ContentType="application/vnd.openxmlformats-officedocument.drawing+xml"/>
  <Override PartName="/xl/worksheets/sheet18.xml" ContentType="application/vnd.openxmlformats-officedocument.spreadsheetml.worksheet+xml"/>
  <Override PartName="/xl/drawings/drawing16.xml" ContentType="application/vnd.openxmlformats-officedocument.drawing+xml"/>
  <Override PartName="/xl/worksheets/sheet19.xml" ContentType="application/vnd.openxmlformats-officedocument.spreadsheetml.worksheet+xml"/>
  <Override PartName="/xl/drawings/drawing17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_Baratelli_Toolkit" sheetId="1" state="visible" r:id="rId1"/>
    <sheet xmlns:r="http://schemas.openxmlformats.org/officeDocument/2006/relationships" name="INDEX" sheetId="2" state="visible" r:id="rId2"/>
    <sheet xmlns:r="http://schemas.openxmlformats.org/officeDocument/2006/relationships" name="ASSUMPTIONS" sheetId="3" state="visible" r:id="rId3"/>
    <sheet xmlns:r="http://schemas.openxmlformats.org/officeDocument/2006/relationships" name="INCOME_STATEMENT" sheetId="4" state="visible" r:id="rId4"/>
    <sheet xmlns:r="http://schemas.openxmlformats.org/officeDocument/2006/relationships" name="BALANCE_SHEET" sheetId="5" state="visible" r:id="rId5"/>
    <sheet xmlns:r="http://schemas.openxmlformats.org/officeDocument/2006/relationships" name="CASH_FLOW" sheetId="6" state="visible" r:id="rId6"/>
    <sheet xmlns:r="http://schemas.openxmlformats.org/officeDocument/2006/relationships" name="PAG_STANDALONE" sheetId="7" state="visible" r:id="rId7"/>
    <sheet xmlns:r="http://schemas.openxmlformats.org/officeDocument/2006/relationships" name="RETAIL_AUTO" sheetId="8" state="visible" r:id="rId8"/>
    <sheet xmlns:r="http://schemas.openxmlformats.org/officeDocument/2006/relationships" name="RETAIL_TRUCK" sheetId="9" state="visible" r:id="rId9"/>
    <sheet xmlns:r="http://schemas.openxmlformats.org/officeDocument/2006/relationships" name="PTS_VALUATION" sheetId="10" state="visible" r:id="rId10"/>
    <sheet xmlns:r="http://schemas.openxmlformats.org/officeDocument/2006/relationships" name="SOTP" sheetId="11" state="visible" r:id="rId11"/>
    <sheet xmlns:r="http://schemas.openxmlformats.org/officeDocument/2006/relationships" name="PREMIUM_SENSITIVITY" sheetId="12" state="visible" r:id="rId12"/>
    <sheet xmlns:r="http://schemas.openxmlformats.org/officeDocument/2006/relationships" name="FINANCING_SCENARIOS" sheetId="13" state="visible" r:id="rId13"/>
    <sheet xmlns:r="http://schemas.openxmlformats.org/officeDocument/2006/relationships" name="BRK_STAKE_GAIN" sheetId="14" state="visible" r:id="rId14"/>
    <sheet xmlns:r="http://schemas.openxmlformats.org/officeDocument/2006/relationships" name="ESTATE_TAX" sheetId="15" state="visible" r:id="rId15"/>
    <sheet xmlns:r="http://schemas.openxmlformats.org/officeDocument/2006/relationships" name="BRK_TRANSPORT_UNIVERSE" sheetId="16" state="visible" r:id="rId16"/>
    <sheet xmlns:r="http://schemas.openxmlformats.org/officeDocument/2006/relationships" name="TIMING_SCENARIOS" sheetId="17" state="visible" r:id="rId17"/>
    <sheet xmlns:r="http://schemas.openxmlformats.org/officeDocument/2006/relationships" name="PEERS" sheetId="18" state="visible" r:id="rId18"/>
    <sheet xmlns:r="http://schemas.openxmlformats.org/officeDocument/2006/relationships" name="NINE_QUARTER_FCF" sheetId="19" state="visible" r:id="rId19"/>
  </sheets>
  <definedNames>
    <definedName name="_xlnm.Print_Titles" localSheetId="1">'INDEX'!$1:$3</definedName>
    <definedName name="_xlnm.Print_Area" localSheetId="1">'INDEX'!$A$1:$D$26</definedName>
    <definedName name="_xlnm.Print_Titles" localSheetId="2">'ASSUMPTIONS'!$1:$3</definedName>
    <definedName name="_xlnm.Print_Area" localSheetId="2">'ASSUMPTIONS'!$A$1:$E$44</definedName>
    <definedName name="_xlnm.Print_Titles" localSheetId="3">'INCOME_STATEMENT'!$1:$3</definedName>
    <definedName name="_xlnm.Print_Area" localSheetId="3">'INCOME_STATEMENT'!$A$1:$G$21</definedName>
    <definedName name="_xlnm.Print_Titles" localSheetId="4">'BALANCE_SHEET'!$1:$3</definedName>
    <definedName name="_xlnm.Print_Area" localSheetId="4">'BALANCE_SHEET'!$A$1:$G$33</definedName>
    <definedName name="_xlnm.Print_Titles" localSheetId="5">'CASH_FLOW'!$1:$3</definedName>
    <definedName name="_xlnm.Print_Area" localSheetId="5">'CASH_FLOW'!$A$1:$G$30</definedName>
    <definedName name="_xlnm.Print_Titles" localSheetId="6">'PAG_STANDALONE'!$1:$3</definedName>
    <definedName name="_xlnm.Print_Area" localSheetId="6">'PAG_STANDALONE'!$A$1:$G$27</definedName>
    <definedName name="_xlnm.Print_Titles" localSheetId="7">'RETAIL_AUTO'!$1:$3</definedName>
    <definedName name="_xlnm.Print_Area" localSheetId="7">'RETAIL_AUTO'!$A$1:$F$22</definedName>
    <definedName name="_xlnm.Print_Titles" localSheetId="8">'RETAIL_TRUCK'!$1:$3</definedName>
    <definedName name="_xlnm.Print_Area" localSheetId="8">'RETAIL_TRUCK'!$A$1:$D$20</definedName>
    <definedName name="_xlnm.Print_Titles" localSheetId="9">'PTS_VALUATION'!$1:$3</definedName>
    <definedName name="_xlnm.Print_Area" localSheetId="9">'PTS_VALUATION'!$A$1:$F$26</definedName>
    <definedName name="_xlnm.Print_Titles" localSheetId="10">'SOTP'!$1:$3</definedName>
    <definedName name="_xlnm.Print_Area" localSheetId="10">'SOTP'!$A$1:$F$18</definedName>
    <definedName name="_xlnm.Print_Titles" localSheetId="11">'PREMIUM_SENSITIVITY'!$1:$3</definedName>
    <definedName name="_xlnm.Print_Area" localSheetId="11">'PREMIUM_SENSITIVITY'!$A$1:$F$12</definedName>
    <definedName name="_xlnm.Print_Titles" localSheetId="12">'FINANCING_SCENARIOS'!$1:$3</definedName>
    <definedName name="_xlnm.Print_Area" localSheetId="12">'FINANCING_SCENARIOS'!$A$1:$F$17</definedName>
    <definedName name="_xlnm.Print_Titles" localSheetId="13">'BRK_STAKE_GAIN'!$1:$3</definedName>
    <definedName name="_xlnm.Print_Area" localSheetId="13">'BRK_STAKE_GAIN'!$A$1:$D$15</definedName>
    <definedName name="_xlnm.Print_Titles" localSheetId="14">'ESTATE_TAX'!$1:$3</definedName>
    <definedName name="_xlnm.Print_Area" localSheetId="14">'ESTATE_TAX'!$A$1:$D$17</definedName>
    <definedName name="_xlnm.Print_Titles" localSheetId="15">'BRK_TRANSPORT_UNIVERSE'!$1:$3</definedName>
    <definedName name="_xlnm.Print_Area" localSheetId="15">'BRK_TRANSPORT_UNIVERSE'!$A$1:$E$14</definedName>
    <definedName name="_xlnm.Print_Titles" localSheetId="16">'TIMING_SCENARIOS'!$1:$3</definedName>
    <definedName name="_xlnm.Print_Area" localSheetId="16">'TIMING_SCENARIOS'!$A$1:$E$12</definedName>
    <definedName name="_xlnm.Print_Titles" localSheetId="17">'PEERS'!$1:$3</definedName>
    <definedName name="_xlnm.Print_Area" localSheetId="17">'PEERS'!$A$1:$J$13</definedName>
    <definedName name="_xlnm.Print_Titles" localSheetId="18">'NINE_QUARTER_FCF'!$1:$3</definedName>
    <definedName name="_xlnm.Print_Area" localSheetId="18">'NINE_QUARTER_FCF'!$A$1:$K$16</definedName>
  </definedNames>
  <calcPr calcId="124519" fullCalcOnLoad="1"/>
</workbook>
</file>

<file path=xl/styles.xml><?xml version="1.0" encoding="utf-8"?>
<styleSheet xmlns="http://schemas.openxmlformats.org/spreadsheetml/2006/main">
  <numFmts count="6">
    <numFmt numFmtId="164" formatCode="&quot;$&quot;#,##0.00;(&quot;$&quot;#,##0.00);&quot;-&quot;"/>
    <numFmt numFmtId="165" formatCode="0.0%"/>
    <numFmt numFmtId="166" formatCode="0.0&quot;x&quot;"/>
    <numFmt numFmtId="167" formatCode="&quot;$&quot;#,##0&quot;M&quot;;(&quot;$&quot;#,##0&quot;M&quot;);&quot;-&quot;"/>
    <numFmt numFmtId="168" formatCode="&quot;$&quot;#,##0.0;(&quot;$&quot;#,##0.0)"/>
    <numFmt numFmtId="169" formatCode="&quot;$&quot;#,##0.0"/>
  </numFmts>
  <fonts count="27">
    <font>
      <name val="Calibri"/>
      <family val="2"/>
      <color theme="1"/>
      <sz val="11"/>
      <scheme val="minor"/>
    </font>
    <font>
      <name val="Helvetica"/>
      <b val="1"/>
      <color rgb="FFC89000"/>
      <sz val="9"/>
    </font>
    <font>
      <name val="Times New Roman"/>
      <b val="1"/>
      <color rgb="FFFFFFFF"/>
      <sz val="20"/>
    </font>
    <font>
      <name val="Times New Roman"/>
      <i val="1"/>
      <color rgb="FF58606E"/>
      <sz val="10"/>
    </font>
    <font>
      <name val="Times New Roman"/>
      <color rgb="FF0A1F3A"/>
      <sz val="11"/>
    </font>
    <font>
      <name val="Helvetica"/>
      <b val="1"/>
      <color rgb="FF0A1F3A"/>
      <sz val="11"/>
    </font>
    <font>
      <name val="Helvetica"/>
      <b val="1"/>
      <color rgb="FFFFFFFF"/>
      <sz val="10"/>
    </font>
    <font>
      <name val="Times New Roman"/>
      <b val="1"/>
      <color rgb="FF0A1F3A"/>
      <sz val="11"/>
    </font>
    <font>
      <name val="Helvetica"/>
      <b val="1"/>
      <color rgb="FFC89000"/>
      <sz val="10"/>
      <u val="single"/>
    </font>
    <font>
      <name val="Times New Roman"/>
      <i val="1"/>
      <color rgb="FF58606E"/>
      <sz val="8"/>
    </font>
    <font>
      <name val="Helvetica"/>
      <b val="1"/>
      <color rgb="FFC89000"/>
      <sz val="9"/>
      <u val="single"/>
    </font>
    <font>
      <name val="Helvetica"/>
      <b val="1"/>
      <color rgb="FF0A1F3A"/>
      <sz val="16"/>
    </font>
    <font>
      <name val="Calibri"/>
      <b val="1"/>
      <color rgb="00FFFFFF"/>
      <sz val="16"/>
    </font>
    <font>
      <name val="Calibri"/>
      <i val="1"/>
      <color rgb="000D2747"/>
      <sz val="11"/>
    </font>
    <font>
      <name val="Calibri"/>
      <color rgb="001E1E1E"/>
      <sz val="11"/>
    </font>
    <font>
      <name val="Calibri"/>
      <b val="1"/>
      <color rgb="00C89000"/>
      <sz val="12"/>
    </font>
    <font>
      <name val="Calibri"/>
      <color rgb="001E1E1E"/>
      <sz val="10"/>
    </font>
    <font>
      <name val="Calibri"/>
      <b val="1"/>
      <color rgb="000D2747"/>
      <sz val="18"/>
    </font>
    <font>
      <name val="Calibri"/>
      <b val="1"/>
      <color rgb="000D2747"/>
      <sz val="12"/>
      <u val="single"/>
    </font>
    <font>
      <name val="Calibri"/>
      <i val="1"/>
      <color rgb="000D2747"/>
      <sz val="10"/>
    </font>
    <font>
      <name val="Calibri"/>
      <b val="1"/>
      <color rgb="00C89000"/>
      <sz val="10"/>
      <u val="single"/>
    </font>
    <font>
      <name val="Calibri"/>
      <i val="1"/>
      <color rgb="001A1A1A"/>
      <sz val="11"/>
    </font>
    <font>
      <name val="Calibri"/>
      <color rgb="001A1A1A"/>
      <sz val="11"/>
    </font>
    <font>
      <name val="Calibri"/>
      <b val="1"/>
      <color rgb="00C9A227"/>
      <sz val="12"/>
    </font>
    <font>
      <name val="Calibri"/>
      <b val="1"/>
      <color rgb="000D2747"/>
      <sz val="24"/>
    </font>
    <font>
      <name val="Calibri"/>
      <i val="1"/>
      <color rgb="001A1A1A"/>
      <sz val="10"/>
    </font>
    <font>
      <name val="Calibri"/>
      <b val="1"/>
      <color rgb="00C9A227"/>
      <sz val="10"/>
      <u val="single"/>
    </font>
  </fonts>
  <fills count="11">
    <fill>
      <patternFill/>
    </fill>
    <fill>
      <patternFill patternType="gray125"/>
    </fill>
    <fill>
      <patternFill patternType="solid">
        <fgColor rgb="FF0A1F3A"/>
      </patternFill>
    </fill>
    <fill>
      <patternFill patternType="solid">
        <fgColor rgb="FFC89000"/>
      </patternFill>
    </fill>
    <fill>
      <patternFill patternType="solid">
        <fgColor rgb="FFF5F1E4"/>
      </patternFill>
    </fill>
    <fill>
      <patternFill patternType="solid">
        <fgColor rgb="FFFBF7EC"/>
      </patternFill>
    </fill>
    <fill>
      <patternFill patternType="solid">
        <fgColor rgb="FFFFF9C4"/>
      </patternFill>
    </fill>
    <fill>
      <patternFill patternType="solid">
        <fgColor rgb="000D2747"/>
        <bgColor rgb="000D2747"/>
      </patternFill>
    </fill>
    <fill>
      <patternFill patternType="solid">
        <fgColor rgb="00FBF7EC"/>
        <bgColor rgb="00FBF7EC"/>
      </patternFill>
    </fill>
    <fill>
      <patternFill patternType="solid">
        <fgColor rgb="00C89000"/>
        <bgColor rgb="00C89000"/>
      </patternFill>
    </fill>
    <fill>
      <patternFill patternType="solid">
        <fgColor rgb="00C9A227"/>
        <bgColor rgb="00C9A227"/>
      </patternFill>
    </fill>
  </fills>
  <borders count="4">
    <border>
      <left/>
      <right/>
      <top/>
      <bottom/>
      <diagonal/>
    </border>
    <border>
      <left style="thin">
        <color rgb="FFD9D2BD"/>
      </left>
      <right style="thin">
        <color rgb="FFD9D2BD"/>
      </right>
      <top style="thin">
        <color rgb="FFD9D2BD"/>
      </top>
      <bottom style="medium">
        <color rgb="FFC89000"/>
      </bottom>
    </border>
    <border>
      <left style="thin">
        <color rgb="FFD9D2BD"/>
      </left>
      <right style="thin">
        <color rgb="FFD9D2BD"/>
      </right>
      <top style="thin">
        <color rgb="FFD9D2BD"/>
      </top>
      <bottom style="thin">
        <color rgb="FFD9D2BD"/>
      </bottom>
    </border>
    <border>
      <left style="thin">
        <color rgb="FFD9D2BD"/>
      </left>
      <right style="thin">
        <color rgb="FFD9D2BD"/>
      </right>
      <top style="thin">
        <color rgb="FFC89000"/>
      </top>
      <bottom style="thin">
        <color rgb="FFC89000"/>
      </bottom>
    </border>
  </borders>
  <cellStyleXfs count="1">
    <xf numFmtId="0" fontId="0" fillId="0" borderId="0"/>
  </cellStyleXfs>
  <cellXfs count="79">
    <xf numFmtId="0" fontId="0" fillId="0" borderId="0" pivotButton="0" quotePrefix="0" xfId="0"/>
    <xf numFmtId="0" fontId="0" fillId="2" borderId="0" pivotButton="0" quotePrefix="0" xfId="0"/>
    <xf numFmtId="0" fontId="1" fillId="2" borderId="0" pivotButton="0" quotePrefix="0" xfId="0"/>
    <xf numFmtId="0" fontId="2" fillId="2" borderId="0" applyAlignment="1" pivotButton="0" quotePrefix="0" xfId="0">
      <alignment horizontal="left" vertical="center"/>
    </xf>
    <xf numFmtId="0" fontId="0" fillId="3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left" vertical="center" wrapText="1"/>
    </xf>
    <xf numFmtId="0" fontId="7" fillId="0" borderId="2" applyAlignment="1" pivotButton="0" quotePrefix="0" xfId="0">
      <alignment vertical="center" wrapText="1"/>
    </xf>
    <xf numFmtId="0" fontId="4" fillId="0" borderId="2" applyAlignment="1" pivotButton="0" quotePrefix="0" xfId="0">
      <alignment vertical="center" wrapText="1"/>
    </xf>
    <xf numFmtId="0" fontId="8" fillId="0" borderId="2" applyAlignment="1" pivotButton="0" quotePrefix="0" xfId="0">
      <alignment horizontal="center" vertical="center"/>
    </xf>
    <xf numFmtId="0" fontId="7" fillId="4" borderId="2" applyAlignment="1" pivotButton="0" quotePrefix="0" xfId="0">
      <alignment vertical="center" wrapText="1"/>
    </xf>
    <xf numFmtId="0" fontId="4" fillId="4" borderId="2" applyAlignment="1" pivotButton="0" quotePrefix="0" xfId="0">
      <alignment vertical="center" wrapText="1"/>
    </xf>
    <xf numFmtId="0" fontId="8" fillId="4" borderId="2" applyAlignment="1" pivotButton="0" quotePrefix="0" xfId="0">
      <alignment horizontal="center" vertical="center"/>
    </xf>
    <xf numFmtId="0" fontId="9" fillId="0" borderId="0" applyAlignment="1" pivotButton="0" quotePrefix="0" xfId="0">
      <alignment vertical="top" wrapText="1"/>
    </xf>
    <xf numFmtId="0" fontId="1" fillId="0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 vertical="center"/>
    </xf>
    <xf numFmtId="0" fontId="11" fillId="0" borderId="0" pivotButton="0" quotePrefix="0" xfId="0"/>
    <xf numFmtId="0" fontId="3" fillId="0" borderId="0" applyAlignment="1" pivotButton="0" quotePrefix="0" xfId="0">
      <alignment vertical="top" wrapText="1"/>
    </xf>
    <xf numFmtId="0" fontId="5" fillId="5" borderId="0" pivotButton="0" quotePrefix="0" xfId="0"/>
    <xf numFmtId="0" fontId="7" fillId="0" borderId="2" applyAlignment="1" pivotButton="0" quotePrefix="0" xfId="0">
      <alignment horizontal="right" vertical="center" wrapText="1"/>
    </xf>
    <xf numFmtId="0" fontId="4" fillId="0" borderId="2" applyAlignment="1" pivotButton="0" quotePrefix="0" xfId="0">
      <alignment horizontal="right" vertical="center" wrapText="1"/>
    </xf>
    <xf numFmtId="164" fontId="4" fillId="6" borderId="2" applyAlignment="1" pivotButton="0" quotePrefix="0" xfId="0">
      <alignment horizontal="right" vertical="center" wrapText="1"/>
    </xf>
    <xf numFmtId="0" fontId="7" fillId="4" borderId="2" applyAlignment="1" pivotButton="0" quotePrefix="0" xfId="0">
      <alignment horizontal="right" vertical="center" wrapText="1"/>
    </xf>
    <xf numFmtId="0" fontId="4" fillId="4" borderId="2" applyAlignment="1" pivotButton="0" quotePrefix="0" xfId="0">
      <alignment horizontal="right" vertical="center" wrapText="1"/>
    </xf>
    <xf numFmtId="3" fontId="4" fillId="6" borderId="2" applyAlignment="1" pivotButton="0" quotePrefix="0" xfId="0">
      <alignment horizontal="right" vertical="center" wrapText="1"/>
    </xf>
    <xf numFmtId="165" fontId="4" fillId="6" borderId="2" applyAlignment="1" pivotButton="0" quotePrefix="0" xfId="0">
      <alignment horizontal="right" vertical="center" wrapText="1"/>
    </xf>
    <xf numFmtId="166" fontId="4" fillId="6" borderId="2" applyAlignment="1" pivotButton="0" quotePrefix="0" xfId="0">
      <alignment horizontal="right" vertical="center" wrapText="1"/>
    </xf>
    <xf numFmtId="167" fontId="4" fillId="6" borderId="2" applyAlignment="1" pivotButton="0" quotePrefix="0" xfId="0">
      <alignment horizontal="right" vertical="center" wrapText="1"/>
    </xf>
    <xf numFmtId="164" fontId="4" fillId="0" borderId="2" applyAlignment="1" pivotButton="0" quotePrefix="0" xfId="0">
      <alignment horizontal="right" vertical="center" wrapText="1"/>
    </xf>
    <xf numFmtId="167" fontId="4" fillId="0" borderId="2" applyAlignment="1" pivotButton="0" quotePrefix="0" xfId="0">
      <alignment horizontal="right" vertical="center" wrapText="1"/>
    </xf>
    <xf numFmtId="164" fontId="4" fillId="4" borderId="2" applyAlignment="1" pivotButton="0" quotePrefix="0" xfId="0">
      <alignment horizontal="right" vertical="center" wrapText="1"/>
    </xf>
    <xf numFmtId="167" fontId="4" fillId="4" borderId="2" applyAlignment="1" pivotButton="0" quotePrefix="0" xfId="0">
      <alignment horizontal="right" vertical="center" wrapText="1"/>
    </xf>
    <xf numFmtId="168" fontId="4" fillId="0" borderId="2" applyAlignment="1" pivotButton="0" quotePrefix="0" xfId="0">
      <alignment horizontal="right" vertical="center" wrapText="1"/>
    </xf>
    <xf numFmtId="168" fontId="4" fillId="4" borderId="2" applyAlignment="1" pivotButton="0" quotePrefix="0" xfId="0">
      <alignment horizontal="right" vertical="center" wrapText="1"/>
    </xf>
    <xf numFmtId="0" fontId="7" fillId="5" borderId="3" applyAlignment="1" pivotButton="0" quotePrefix="0" xfId="0">
      <alignment horizontal="right" vertical="center" wrapText="1"/>
    </xf>
    <xf numFmtId="168" fontId="7" fillId="5" borderId="3" applyAlignment="1" pivotButton="0" quotePrefix="0" xfId="0">
      <alignment horizontal="right" vertical="center" wrapText="1"/>
    </xf>
    <xf numFmtId="3" fontId="4" fillId="4" borderId="2" applyAlignment="1" pivotButton="0" quotePrefix="0" xfId="0">
      <alignment horizontal="right" vertical="center" wrapText="1"/>
    </xf>
    <xf numFmtId="169" fontId="4" fillId="0" borderId="2" applyAlignment="1" pivotButton="0" quotePrefix="0" xfId="0">
      <alignment horizontal="right" vertical="center" wrapText="1"/>
    </xf>
    <xf numFmtId="165" fontId="4" fillId="4" borderId="2" applyAlignment="1" pivotButton="0" quotePrefix="0" xfId="0">
      <alignment horizontal="right" vertical="center" wrapText="1"/>
    </xf>
    <xf numFmtId="165" fontId="4" fillId="0" borderId="2" applyAlignment="1" pivotButton="0" quotePrefix="0" xfId="0">
      <alignment horizontal="right" vertical="center" wrapText="1"/>
    </xf>
    <xf numFmtId="3" fontId="4" fillId="0" borderId="2" applyAlignment="1" pivotButton="0" quotePrefix="0" xfId="0">
      <alignment horizontal="right" vertical="center" wrapText="1"/>
    </xf>
    <xf numFmtId="169" fontId="4" fillId="4" borderId="2" applyAlignment="1" pivotButton="0" quotePrefix="0" xfId="0">
      <alignment horizontal="right" vertical="center" wrapText="1"/>
    </xf>
    <xf numFmtId="166" fontId="4" fillId="4" borderId="2" applyAlignment="1" pivotButton="0" quotePrefix="0" xfId="0">
      <alignment horizontal="right" vertical="center" wrapText="1"/>
    </xf>
    <xf numFmtId="166" fontId="4" fillId="0" borderId="2" applyAlignment="1" pivotButton="0" quotePrefix="0" xfId="0">
      <alignment horizontal="right" vertical="center" wrapText="1"/>
    </xf>
    <xf numFmtId="169" fontId="7" fillId="5" borderId="3" applyAlignment="1" pivotButton="0" quotePrefix="0" xfId="0">
      <alignment horizontal="right" vertical="center" wrapText="1"/>
    </xf>
    <xf numFmtId="165" fontId="7" fillId="5" borderId="3" applyAlignment="1" pivotButton="0" quotePrefix="0" xfId="0">
      <alignment horizontal="right" vertical="center" wrapText="1"/>
    </xf>
    <xf numFmtId="0" fontId="7" fillId="5" borderId="2" applyAlignment="1" pivotButton="0" quotePrefix="0" xfId="0">
      <alignment horizontal="right" vertical="center" wrapText="1"/>
    </xf>
    <xf numFmtId="164" fontId="7" fillId="5" borderId="2" applyAlignment="1" pivotButton="0" quotePrefix="0" xfId="0">
      <alignment horizontal="right" vertical="center" wrapText="1"/>
    </xf>
    <xf numFmtId="169" fontId="7" fillId="5" borderId="2" applyAlignment="1" pivotButton="0" quotePrefix="0" xfId="0">
      <alignment horizontal="right" vertical="center" wrapText="1"/>
    </xf>
    <xf numFmtId="166" fontId="7" fillId="5" borderId="2" applyAlignment="1" pivotButton="0" quotePrefix="0" xfId="0">
      <alignment horizontal="right" vertical="center" wrapText="1"/>
    </xf>
    <xf numFmtId="9" fontId="7" fillId="5" borderId="2" applyAlignment="1" pivotButton="0" quotePrefix="0" xfId="0">
      <alignment horizontal="right" vertical="center" wrapText="1"/>
    </xf>
    <xf numFmtId="9" fontId="4" fillId="4" borderId="2" applyAlignment="1" pivotButton="0" quotePrefix="0" xfId="0">
      <alignment horizontal="right" vertical="center" wrapText="1"/>
    </xf>
    <xf numFmtId="9" fontId="4" fillId="0" borderId="2" applyAlignment="1" pivotButton="0" quotePrefix="0" xfId="0">
      <alignment horizontal="right" vertical="center" wrapText="1"/>
    </xf>
    <xf numFmtId="9" fontId="7" fillId="5" borderId="3" applyAlignment="1" pivotButton="0" quotePrefix="0" xfId="0">
      <alignment horizontal="right" vertical="center" wrapText="1"/>
    </xf>
    <xf numFmtId="0" fontId="7" fillId="6" borderId="2" applyAlignment="1" pivotButton="0" quotePrefix="0" xfId="0">
      <alignment horizontal="right" vertical="center" wrapText="1"/>
    </xf>
    <xf numFmtId="169" fontId="4" fillId="6" borderId="2" applyAlignment="1" pivotButton="0" quotePrefix="0" xfId="0">
      <alignment horizontal="right" vertical="center" wrapText="1"/>
    </xf>
    <xf numFmtId="0" fontId="4" fillId="6" borderId="2" applyAlignment="1" pivotButton="0" quotePrefix="0" xfId="0">
      <alignment horizontal="right" vertical="center" wrapText="1"/>
    </xf>
    <xf numFmtId="3" fontId="7" fillId="5" borderId="3" applyAlignment="1" pivotButton="0" quotePrefix="0" xfId="0">
      <alignment horizontal="right" vertical="center" wrapText="1"/>
    </xf>
    <xf numFmtId="0" fontId="12" fillId="7" borderId="0" applyAlignment="1" pivotButton="0" quotePrefix="0" xfId="0">
      <alignment horizontal="center" vertical="center" wrapText="1"/>
    </xf>
    <xf numFmtId="0" fontId="13" fillId="8" borderId="0" applyAlignment="1" pivotButton="0" quotePrefix="0" xfId="0">
      <alignment horizontal="center" vertical="center" wrapText="1"/>
    </xf>
    <xf numFmtId="0" fontId="14" fillId="8" borderId="0" applyAlignment="1" pivotButton="0" quotePrefix="0" xfId="0">
      <alignment horizontal="center" vertical="center" wrapText="1"/>
    </xf>
    <xf numFmtId="0" fontId="15" fillId="7" borderId="0" applyAlignment="1" pivotButton="0" quotePrefix="0" xfId="0">
      <alignment horizontal="center" vertical="center" wrapText="1"/>
    </xf>
    <xf numFmtId="0" fontId="16" fillId="8" borderId="0" applyAlignment="1" pivotButton="0" quotePrefix="0" xfId="0">
      <alignment horizontal="left" vertical="center" wrapText="1" indent="1"/>
    </xf>
    <xf numFmtId="0" fontId="16" fillId="8" borderId="0" applyAlignment="1" pivotButton="0" quotePrefix="0" xfId="0">
      <alignment horizontal="center" vertical="center" wrapText="1"/>
    </xf>
    <xf numFmtId="0" fontId="17" fillId="9" borderId="0" applyAlignment="1" pivotButton="0" quotePrefix="0" xfId="0">
      <alignment horizontal="center" vertical="center" wrapText="1"/>
    </xf>
    <xf numFmtId="0" fontId="18" fillId="8" borderId="0" applyAlignment="1" pivotButton="0" quotePrefix="0" xfId="0">
      <alignment horizontal="center" vertical="center" wrapText="1"/>
    </xf>
    <xf numFmtId="0" fontId="19" fillId="8" borderId="0" applyAlignment="1" pivotButton="0" quotePrefix="0" xfId="0">
      <alignment horizontal="center" vertical="center" wrapText="1"/>
    </xf>
    <xf numFmtId="0" fontId="20" fillId="8" borderId="0" applyAlignment="1" pivotButton="0" quotePrefix="0" xfId="0">
      <alignment horizontal="center" vertical="center" wrapText="1"/>
    </xf>
    <xf numFmtId="0" fontId="12" fillId="7" borderId="0" applyAlignment="1" pivotButton="0" quotePrefix="0" xfId="0">
      <alignment horizontal="center" vertical="center"/>
    </xf>
    <xf numFmtId="0" fontId="21" fillId="8" borderId="0" applyAlignment="1" pivotButton="0" quotePrefix="0" xfId="0">
      <alignment horizontal="center" vertical="center"/>
    </xf>
    <xf numFmtId="0" fontId="22" fillId="0" borderId="0" applyAlignment="1" pivotButton="0" quotePrefix="0" xfId="0">
      <alignment horizontal="center" vertical="center" wrapText="1"/>
    </xf>
    <xf numFmtId="0" fontId="23" fillId="7" borderId="0" applyAlignment="1" pivotButton="0" quotePrefix="0" xfId="0">
      <alignment horizontal="center" vertical="center"/>
    </xf>
    <xf numFmtId="0" fontId="21" fillId="0" borderId="0" applyAlignment="1" pivotButton="0" quotePrefix="0" xfId="0">
      <alignment horizontal="center" vertical="center"/>
    </xf>
    <xf numFmtId="0" fontId="24" fillId="10" borderId="0" applyAlignment="1" pivotButton="0" quotePrefix="0" xfId="0">
      <alignment horizontal="center" vertical="center"/>
    </xf>
    <xf numFmtId="0" fontId="18" fillId="8" borderId="0" applyAlignment="1" pivotButton="0" quotePrefix="0" xfId="0">
      <alignment horizontal="center" vertical="center"/>
    </xf>
    <xf numFmtId="0" fontId="25" fillId="8" borderId="0" applyAlignment="1" pivotButton="0" quotePrefix="0" xfId="0">
      <alignment horizontal="center" vertical="center"/>
    </xf>
    <xf numFmtId="0" fontId="26" fillId="8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styles" Target="styles.xml" Id="rId20"/><Relationship Type="http://schemas.openxmlformats.org/officeDocument/2006/relationships/theme" Target="theme/theme1.xml" Id="rId21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10.xml.rels><Relationships xmlns="http://schemas.openxmlformats.org/package/2006/relationships"><Relationship Type="http://schemas.openxmlformats.org/officeDocument/2006/relationships/image" Target="/xl/media/image10.png" Id="rId1"/></Relationships>
</file>

<file path=xl/drawings/_rels/drawing11.xml.rels><Relationships xmlns="http://schemas.openxmlformats.org/package/2006/relationships"><Relationship Type="http://schemas.openxmlformats.org/officeDocument/2006/relationships/image" Target="/xl/media/image11.png" Id="rId1"/></Relationships>
</file>

<file path=xl/drawings/_rels/drawing12.xml.rels><Relationships xmlns="http://schemas.openxmlformats.org/package/2006/relationships"><Relationship Type="http://schemas.openxmlformats.org/officeDocument/2006/relationships/image" Target="/xl/media/image12.png" Id="rId1"/></Relationships>
</file>

<file path=xl/drawings/_rels/drawing13.xml.rels><Relationships xmlns="http://schemas.openxmlformats.org/package/2006/relationships"><Relationship Type="http://schemas.openxmlformats.org/officeDocument/2006/relationships/image" Target="/xl/media/image13.png" Id="rId1"/></Relationships>
</file>

<file path=xl/drawings/_rels/drawing14.xml.rels><Relationships xmlns="http://schemas.openxmlformats.org/package/2006/relationships"><Relationship Type="http://schemas.openxmlformats.org/officeDocument/2006/relationships/image" Target="/xl/media/image14.png" Id="rId1"/></Relationships>
</file>

<file path=xl/drawings/_rels/drawing15.xml.rels><Relationships xmlns="http://schemas.openxmlformats.org/package/2006/relationships"><Relationship Type="http://schemas.openxmlformats.org/officeDocument/2006/relationships/image" Target="/xl/media/image15.png" Id="rId1"/></Relationships>
</file>

<file path=xl/drawings/_rels/drawing16.xml.rels><Relationships xmlns="http://schemas.openxmlformats.org/package/2006/relationships"><Relationship Type="http://schemas.openxmlformats.org/officeDocument/2006/relationships/image" Target="/xl/media/image16.png" Id="rId1"/></Relationships>
</file>

<file path=xl/drawings/_rels/drawing17.xml.rels><Relationships xmlns="http://schemas.openxmlformats.org/package/2006/relationships"><Relationship Type="http://schemas.openxmlformats.org/officeDocument/2006/relationships/image" Target="/xl/media/image17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_rels/drawing6.xml.rels><Relationships xmlns="http://schemas.openxmlformats.org/package/2006/relationships"><Relationship Type="http://schemas.openxmlformats.org/officeDocument/2006/relationships/image" Target="/xl/media/image6.png" Id="rId1"/></Relationships>
</file>

<file path=xl/drawings/_rels/drawing7.xml.rels><Relationships xmlns="http://schemas.openxmlformats.org/package/2006/relationships"><Relationship Type="http://schemas.openxmlformats.org/officeDocument/2006/relationships/image" Target="/xl/media/image7.png" Id="rId1"/></Relationships>
</file>

<file path=xl/drawings/_rels/drawing8.xml.rels><Relationships xmlns="http://schemas.openxmlformats.org/package/2006/relationships"><Relationship Type="http://schemas.openxmlformats.org/officeDocument/2006/relationships/image" Target="/xl/media/image8.png" Id="rId1"/></Relationships>
</file>

<file path=xl/drawings/_rels/drawing9.xml.rels><Relationships xmlns="http://schemas.openxmlformats.org/package/2006/relationships"><Relationship Type="http://schemas.openxmlformats.org/officeDocument/2006/relationships/image" Target="/xl/media/image9.png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0</row>
      <rowOff>0</rowOff>
    </from>
    <ext cx="304800" cy="304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10.xml><?xml version="1.0" encoding="utf-8"?>
<wsDr xmlns="http://schemas.openxmlformats.org/drawingml/2006/spreadsheetDrawing">
  <oneCellAnchor>
    <from>
      <col>5</col>
      <colOff>0</colOff>
      <row>0</row>
      <rowOff>0</rowOff>
    </from>
    <ext cx="304800" cy="304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11.xml><?xml version="1.0" encoding="utf-8"?>
<wsDr xmlns="http://schemas.openxmlformats.org/drawingml/2006/spreadsheetDrawing">
  <oneCellAnchor>
    <from>
      <col>5</col>
      <colOff>0</colOff>
      <row>0</row>
      <rowOff>0</rowOff>
    </from>
    <ext cx="304800" cy="304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12.xml><?xml version="1.0" encoding="utf-8"?>
<wsDr xmlns="http://schemas.openxmlformats.org/drawingml/2006/spreadsheetDrawing">
  <oneCellAnchor>
    <from>
      <col>3</col>
      <colOff>0</colOff>
      <row>0</row>
      <rowOff>0</rowOff>
    </from>
    <ext cx="304800" cy="304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13.xml><?xml version="1.0" encoding="utf-8"?>
<wsDr xmlns="http://schemas.openxmlformats.org/drawingml/2006/spreadsheetDrawing">
  <oneCellAnchor>
    <from>
      <col>3</col>
      <colOff>0</colOff>
      <row>0</row>
      <rowOff>0</rowOff>
    </from>
    <ext cx="304800" cy="304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14.xml><?xml version="1.0" encoding="utf-8"?>
<wsDr xmlns="http://schemas.openxmlformats.org/drawingml/2006/spreadsheetDrawing">
  <oneCellAnchor>
    <from>
      <col>4</col>
      <colOff>0</colOff>
      <row>0</row>
      <rowOff>0</rowOff>
    </from>
    <ext cx="304800" cy="304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15.xml><?xml version="1.0" encoding="utf-8"?>
<wsDr xmlns="http://schemas.openxmlformats.org/drawingml/2006/spreadsheetDrawing">
  <oneCellAnchor>
    <from>
      <col>4</col>
      <colOff>0</colOff>
      <row>0</row>
      <rowOff>0</rowOff>
    </from>
    <ext cx="304800" cy="304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16.xml><?xml version="1.0" encoding="utf-8"?>
<wsDr xmlns="http://schemas.openxmlformats.org/drawingml/2006/spreadsheetDrawing">
  <oneCellAnchor>
    <from>
      <col>9</col>
      <colOff>0</colOff>
      <row>0</row>
      <rowOff>0</rowOff>
    </from>
    <ext cx="304800" cy="304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17.xml><?xml version="1.0" encoding="utf-8"?>
<wsDr xmlns="http://schemas.openxmlformats.org/drawingml/2006/spreadsheetDrawing">
  <oneCellAnchor>
    <from>
      <col>10</col>
      <colOff>0</colOff>
      <row>0</row>
      <rowOff>0</rowOff>
    </from>
    <ext cx="304800" cy="304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2.xml><?xml version="1.0" encoding="utf-8"?>
<wsDr xmlns="http://schemas.openxmlformats.org/drawingml/2006/spreadsheetDrawing">
  <oneCellAnchor>
    <from>
      <col>6</col>
      <colOff>0</colOff>
      <row>0</row>
      <rowOff>0</rowOff>
    </from>
    <ext cx="304800" cy="304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3.xml><?xml version="1.0" encoding="utf-8"?>
<wsDr xmlns="http://schemas.openxmlformats.org/drawingml/2006/spreadsheetDrawing">
  <oneCellAnchor>
    <from>
      <col>6</col>
      <colOff>0</colOff>
      <row>0</row>
      <rowOff>0</rowOff>
    </from>
    <ext cx="304800" cy="304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4.xml><?xml version="1.0" encoding="utf-8"?>
<wsDr xmlns="http://schemas.openxmlformats.org/drawingml/2006/spreadsheetDrawing">
  <oneCellAnchor>
    <from>
      <col>6</col>
      <colOff>0</colOff>
      <row>0</row>
      <rowOff>0</rowOff>
    </from>
    <ext cx="304800" cy="304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5.xml><?xml version="1.0" encoding="utf-8"?>
<wsDr xmlns="http://schemas.openxmlformats.org/drawingml/2006/spreadsheetDrawing">
  <oneCellAnchor>
    <from>
      <col>6</col>
      <colOff>0</colOff>
      <row>0</row>
      <rowOff>0</rowOff>
    </from>
    <ext cx="304800" cy="304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6.xml><?xml version="1.0" encoding="utf-8"?>
<wsDr xmlns="http://schemas.openxmlformats.org/drawingml/2006/spreadsheetDrawing">
  <oneCellAnchor>
    <from>
      <col>5</col>
      <colOff>0</colOff>
      <row>0</row>
      <rowOff>0</rowOff>
    </from>
    <ext cx="304800" cy="304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7.xml><?xml version="1.0" encoding="utf-8"?>
<wsDr xmlns="http://schemas.openxmlformats.org/drawingml/2006/spreadsheetDrawing">
  <oneCellAnchor>
    <from>
      <col>3</col>
      <colOff>0</colOff>
      <row>0</row>
      <rowOff>0</rowOff>
    </from>
    <ext cx="304800" cy="304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8.xml><?xml version="1.0" encoding="utf-8"?>
<wsDr xmlns="http://schemas.openxmlformats.org/drawingml/2006/spreadsheetDrawing">
  <oneCellAnchor>
    <from>
      <col>5</col>
      <colOff>0</colOff>
      <row>0</row>
      <rowOff>0</rowOff>
    </from>
    <ext cx="304800" cy="304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9.xml><?xml version="1.0" encoding="utf-8"?>
<wsDr xmlns="http://schemas.openxmlformats.org/drawingml/2006/spreadsheetDrawing">
  <oneCellAnchor>
    <from>
      <col>5</col>
      <colOff>0</colOff>
      <row>0</row>
      <rowOff>0</rowOff>
    </from>
    <ext cx="304800" cy="304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baratelliinstitute.gumroad.com/l/isetaw" TargetMode="External" Id="rId1"/><Relationship Type="http://schemas.openxmlformats.org/officeDocument/2006/relationships/hyperlink" Target="https://baratelliinstitute.com" TargetMode="External" Id="rId2"/></Relationships>
</file>

<file path=xl/worksheets/_rels/sheet10.xml.rels><Relationships xmlns="http://schemas.openxmlformats.org/package/2006/relationships"><Relationship Type="http://schemas.openxmlformats.org/officeDocument/2006/relationships/hyperlink" Target="#INDEX!A1" TargetMode="External" Id="rId1"/><Relationship Type="http://schemas.openxmlformats.org/officeDocument/2006/relationships/drawing" Target="/xl/drawings/drawing8.xml" Id="rId2"/></Relationships>
</file>

<file path=xl/worksheets/_rels/sheet11.xml.rels><Relationships xmlns="http://schemas.openxmlformats.org/package/2006/relationships"><Relationship Type="http://schemas.openxmlformats.org/officeDocument/2006/relationships/hyperlink" Target="#INDEX!A1" TargetMode="External" Id="rId1"/><Relationship Type="http://schemas.openxmlformats.org/officeDocument/2006/relationships/drawing" Target="/xl/drawings/drawing9.xml" Id="rId2"/></Relationships>
</file>

<file path=xl/worksheets/_rels/sheet12.xml.rels><Relationships xmlns="http://schemas.openxmlformats.org/package/2006/relationships"><Relationship Type="http://schemas.openxmlformats.org/officeDocument/2006/relationships/hyperlink" Target="#INDEX!A1" TargetMode="External" Id="rId1"/><Relationship Type="http://schemas.openxmlformats.org/officeDocument/2006/relationships/drawing" Target="/xl/drawings/drawing10.xml" Id="rId2"/></Relationships>
</file>

<file path=xl/worksheets/_rels/sheet13.xml.rels><Relationships xmlns="http://schemas.openxmlformats.org/package/2006/relationships"><Relationship Type="http://schemas.openxmlformats.org/officeDocument/2006/relationships/hyperlink" Target="#INDEX!A1" TargetMode="External" Id="rId1"/><Relationship Type="http://schemas.openxmlformats.org/officeDocument/2006/relationships/drawing" Target="/xl/drawings/drawing11.xml" Id="rId2"/></Relationships>
</file>

<file path=xl/worksheets/_rels/sheet14.xml.rels><Relationships xmlns="http://schemas.openxmlformats.org/package/2006/relationships"><Relationship Type="http://schemas.openxmlformats.org/officeDocument/2006/relationships/hyperlink" Target="#INDEX!A1" TargetMode="External" Id="rId1"/><Relationship Type="http://schemas.openxmlformats.org/officeDocument/2006/relationships/drawing" Target="/xl/drawings/drawing12.xml" Id="rId2"/></Relationships>
</file>

<file path=xl/worksheets/_rels/sheet15.xml.rels><Relationships xmlns="http://schemas.openxmlformats.org/package/2006/relationships"><Relationship Type="http://schemas.openxmlformats.org/officeDocument/2006/relationships/hyperlink" Target="#INDEX!A1" TargetMode="External" Id="rId1"/><Relationship Type="http://schemas.openxmlformats.org/officeDocument/2006/relationships/drawing" Target="/xl/drawings/drawing13.xml" Id="rId2"/></Relationships>
</file>

<file path=xl/worksheets/_rels/sheet16.xml.rels><Relationships xmlns="http://schemas.openxmlformats.org/package/2006/relationships"><Relationship Type="http://schemas.openxmlformats.org/officeDocument/2006/relationships/hyperlink" Target="#INDEX!A1" TargetMode="External" Id="rId1"/><Relationship Type="http://schemas.openxmlformats.org/officeDocument/2006/relationships/drawing" Target="/xl/drawings/drawing14.xml" Id="rId2"/></Relationships>
</file>

<file path=xl/worksheets/_rels/sheet17.xml.rels><Relationships xmlns="http://schemas.openxmlformats.org/package/2006/relationships"><Relationship Type="http://schemas.openxmlformats.org/officeDocument/2006/relationships/hyperlink" Target="#INDEX!A1" TargetMode="External" Id="rId1"/><Relationship Type="http://schemas.openxmlformats.org/officeDocument/2006/relationships/drawing" Target="/xl/drawings/drawing15.xml" Id="rId2"/></Relationships>
</file>

<file path=xl/worksheets/_rels/sheet18.xml.rels><Relationships xmlns="http://schemas.openxmlformats.org/package/2006/relationships"><Relationship Type="http://schemas.openxmlformats.org/officeDocument/2006/relationships/hyperlink" Target="#INDEX!A1" TargetMode="External" Id="rId1"/><Relationship Type="http://schemas.openxmlformats.org/officeDocument/2006/relationships/drawing" Target="/xl/drawings/drawing16.xml" Id="rId2"/></Relationships>
</file>

<file path=xl/worksheets/_rels/sheet19.xml.rels><Relationships xmlns="http://schemas.openxmlformats.org/package/2006/relationships"><Relationship Type="http://schemas.openxmlformats.org/officeDocument/2006/relationships/hyperlink" Target="#INDEX!A1" TargetMode="External" Id="rId1"/><Relationship Type="http://schemas.openxmlformats.org/officeDocument/2006/relationships/drawing" Target="/xl/drawings/drawing17.xml" Id="rId2"/></Relationships>
</file>

<file path=xl/worksheets/_rels/sheet2.xml.rels><Relationships xmlns="http://schemas.openxmlformats.org/package/2006/relationships"><Relationship Type="http://schemas.openxmlformats.org/officeDocument/2006/relationships/hyperlink" Target="#ASSUMPTIONS!A1" TargetMode="External" Id="rId1"/><Relationship Type="http://schemas.openxmlformats.org/officeDocument/2006/relationships/hyperlink" Target="#INCOME_STATEMENT!A1" TargetMode="External" Id="rId2"/><Relationship Type="http://schemas.openxmlformats.org/officeDocument/2006/relationships/hyperlink" Target="#BALANCE_SHEET!A1" TargetMode="External" Id="rId3"/><Relationship Type="http://schemas.openxmlformats.org/officeDocument/2006/relationships/hyperlink" Target="#CASH_FLOW!A1" TargetMode="External" Id="rId4"/><Relationship Type="http://schemas.openxmlformats.org/officeDocument/2006/relationships/hyperlink" Target="#PAG_STANDALONE!A1" TargetMode="External" Id="rId5"/><Relationship Type="http://schemas.openxmlformats.org/officeDocument/2006/relationships/hyperlink" Target="#RETAIL_AUTO!A1" TargetMode="External" Id="rId6"/><Relationship Type="http://schemas.openxmlformats.org/officeDocument/2006/relationships/hyperlink" Target="#RETAIL_TRUCK!A1" TargetMode="External" Id="rId7"/><Relationship Type="http://schemas.openxmlformats.org/officeDocument/2006/relationships/hyperlink" Target="#PTS_VALUATION!A1" TargetMode="External" Id="rId8"/><Relationship Type="http://schemas.openxmlformats.org/officeDocument/2006/relationships/hyperlink" Target="#SOTP!A1" TargetMode="External" Id="rId9"/><Relationship Type="http://schemas.openxmlformats.org/officeDocument/2006/relationships/hyperlink" Target="#PREMIUM_SENSITIVITY!A1" TargetMode="External" Id="rId10"/><Relationship Type="http://schemas.openxmlformats.org/officeDocument/2006/relationships/hyperlink" Target="#FINANCING_SCENARIOS!A1" TargetMode="External" Id="rId11"/><Relationship Type="http://schemas.openxmlformats.org/officeDocument/2006/relationships/hyperlink" Target="#BRK_STAKE_GAIN!A1" TargetMode="External" Id="rId12"/><Relationship Type="http://schemas.openxmlformats.org/officeDocument/2006/relationships/hyperlink" Target="#ESTATE_TAX!A1" TargetMode="External" Id="rId13"/><Relationship Type="http://schemas.openxmlformats.org/officeDocument/2006/relationships/hyperlink" Target="#BRK_TRANSPORT_UNIVERSE!A1" TargetMode="External" Id="rId14"/><Relationship Type="http://schemas.openxmlformats.org/officeDocument/2006/relationships/hyperlink" Target="#TIMING_SCENARIOS!A1" TargetMode="External" Id="rId15"/><Relationship Type="http://schemas.openxmlformats.org/officeDocument/2006/relationships/hyperlink" Target="#PEERS!A1" TargetMode="External" Id="rId16"/><Relationship Type="http://schemas.openxmlformats.org/officeDocument/2006/relationships/hyperlink" Target="#NINE_QUARTER_FCF!A1" TargetMode="External" Id="rId17"/></Relationships>
</file>

<file path=xl/worksheets/_rels/sheet3.xml.rels><Relationships xmlns="http://schemas.openxmlformats.org/package/2006/relationships"><Relationship Type="http://schemas.openxmlformats.org/officeDocument/2006/relationships/hyperlink" Target="#INDEX!A1" TargetMode="External" Id="rId1"/><Relationship Type="http://schemas.openxmlformats.org/officeDocument/2006/relationships/drawing" Target="/xl/drawings/drawing1.xml" Id="rId2"/></Relationships>
</file>

<file path=xl/worksheets/_rels/sheet4.xml.rels><Relationships xmlns="http://schemas.openxmlformats.org/package/2006/relationships"><Relationship Type="http://schemas.openxmlformats.org/officeDocument/2006/relationships/hyperlink" Target="#INDEX!A1" TargetMode="External" Id="rId1"/><Relationship Type="http://schemas.openxmlformats.org/officeDocument/2006/relationships/drawing" Target="/xl/drawings/drawing2.xml" Id="rId2"/></Relationships>
</file>

<file path=xl/worksheets/_rels/sheet5.xml.rels><Relationships xmlns="http://schemas.openxmlformats.org/package/2006/relationships"><Relationship Type="http://schemas.openxmlformats.org/officeDocument/2006/relationships/hyperlink" Target="#INDEX!A1" TargetMode="External" Id="rId1"/><Relationship Type="http://schemas.openxmlformats.org/officeDocument/2006/relationships/drawing" Target="/xl/drawings/drawing3.xml" Id="rId2"/></Relationships>
</file>

<file path=xl/worksheets/_rels/sheet6.xml.rels><Relationships xmlns="http://schemas.openxmlformats.org/package/2006/relationships"><Relationship Type="http://schemas.openxmlformats.org/officeDocument/2006/relationships/hyperlink" Target="#INDEX!A1" TargetMode="External" Id="rId1"/><Relationship Type="http://schemas.openxmlformats.org/officeDocument/2006/relationships/drawing" Target="/xl/drawings/drawing4.xml" Id="rId2"/></Relationships>
</file>

<file path=xl/worksheets/_rels/sheet7.xml.rels><Relationships xmlns="http://schemas.openxmlformats.org/package/2006/relationships"><Relationship Type="http://schemas.openxmlformats.org/officeDocument/2006/relationships/hyperlink" Target="#INDEX!A1" TargetMode="External" Id="rId1"/><Relationship Type="http://schemas.openxmlformats.org/officeDocument/2006/relationships/drawing" Target="/xl/drawings/drawing5.xml" Id="rId2"/></Relationships>
</file>

<file path=xl/worksheets/_rels/sheet8.xml.rels><Relationships xmlns="http://schemas.openxmlformats.org/package/2006/relationships"><Relationship Type="http://schemas.openxmlformats.org/officeDocument/2006/relationships/hyperlink" Target="#INDEX!A1" TargetMode="External" Id="rId1"/><Relationship Type="http://schemas.openxmlformats.org/officeDocument/2006/relationships/drawing" Target="/xl/drawings/drawing6.xml" Id="rId2"/></Relationships>
</file>

<file path=xl/worksheets/_rels/sheet9.xml.rels><Relationships xmlns="http://schemas.openxmlformats.org/package/2006/relationships"><Relationship Type="http://schemas.openxmlformats.org/officeDocument/2006/relationships/hyperlink" Target="#INDEX!A1" TargetMode="External" Id="rId1"/><Relationship Type="http://schemas.openxmlformats.org/officeDocument/2006/relationships/drawing" Target="/xl/drawings/drawing7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tabSelected="0"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32" customHeight="1">
      <c r="A1" s="70" t="inlineStr">
        <is>
          <t>THE BARATELLI FINANCIAL MODELING TOOLKIT</t>
        </is>
      </c>
    </row>
    <row r="2" ht="22" customHeight="1">
      <c r="A2" s="71" t="inlineStr">
        <is>
          <t>Production templates for M&amp;A, valuation, PE, and 3-statement modeling</t>
        </is>
      </c>
    </row>
    <row r="3" ht="12" customHeight="1"/>
    <row r="4" ht="34" customHeight="1">
      <c r="A4" s="72" t="inlineStr">
        <is>
          <t>You are looking at one case study Excel model. The full Toolkit gives you the production templates blank-and-ready for YOUR own deals.</t>
        </is>
      </c>
    </row>
    <row r="5" ht="10" customHeight="1"/>
    <row r="6" ht="22" customHeight="1">
      <c r="A6" s="73" t="inlineStr">
        <is>
          <t>26 Excel templates + 50+ page methodology PDF</t>
        </is>
      </c>
    </row>
    <row r="7" ht="10" customHeight="1"/>
    <row r="8" ht="20" customHeight="1">
      <c r="A8" s="74" t="inlineStr">
        <is>
          <t>Built by CPAs, MBAs, and career practitioners</t>
        </is>
      </c>
    </row>
    <row r="9" ht="12" customHeight="1"/>
    <row r="10" ht="40" customHeight="1">
      <c r="A10" s="75" t="inlineStr">
        <is>
          <t>$99 USD</t>
        </is>
      </c>
    </row>
    <row r="11" ht="22" customHeight="1">
      <c r="A11" s="76" t="inlineStr">
        <is>
          <t>at gumroad.com/l/isetaw</t>
        </is>
      </c>
    </row>
    <row r="12" ht="10" customHeight="1"/>
    <row r="13" ht="18" customHeight="1">
      <c r="A13" s="77" t="inlineStr">
        <is>
          <t>Also available: £79 GBP · €89 EUR</t>
        </is>
      </c>
    </row>
    <row r="14" ht="10" customHeight="1"/>
    <row r="15" ht="20" customHeight="1">
      <c r="A15" s="77" t="inlineStr">
        <is>
          <t>Enterprise licensing available for firms. Contact enterprise@baratelliinstitute.com</t>
        </is>
      </c>
    </row>
    <row r="16" ht="10" customHeight="1"/>
    <row r="17" ht="20" customHeight="1">
      <c r="A17" s="78" t="inlineStr">
        <is>
          <t>baratelliinstitute.com</t>
        </is>
      </c>
    </row>
  </sheetData>
  <mergeCells count="10">
    <mergeCell ref="A2:F2"/>
    <mergeCell ref="A11:F11"/>
    <mergeCell ref="A10:F10"/>
    <mergeCell ref="A13:F13"/>
    <mergeCell ref="A1:F1"/>
    <mergeCell ref="A8:F8"/>
    <mergeCell ref="A6:F6"/>
    <mergeCell ref="A17:F17"/>
    <mergeCell ref="A4:F4"/>
    <mergeCell ref="A15:F15"/>
  </mergeCells>
  <hyperlinks>
    <hyperlink xmlns:r="http://schemas.openxmlformats.org/officeDocument/2006/relationships" ref="A11" r:id="rId1"/>
    <hyperlink xmlns:r="http://schemas.openxmlformats.org/officeDocument/2006/relationships" ref="A17" r:id="rId2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C89000"/>
    <outlinePr summaryBelow="1" summaryRight="1"/>
    <pageSetUpPr fitToPage="1"/>
  </sheetPr>
  <dimension ref="A1:F26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36" customWidth="1" min="2" max="2"/>
    <col width="18" customWidth="1" min="3" max="3"/>
    <col width="14" customWidth="1" min="4" max="4"/>
    <col width="14" customWidth="1" min="5" max="5"/>
    <col width="32" customWidth="1" min="6" max="6"/>
  </cols>
  <sheetData>
    <row r="1" ht="16" customHeight="1">
      <c r="A1" s="16" t="inlineStr">
        <is>
          <t>BARATELLI INSTITUTE * MENTORING AT SCALE * PENSKE / BERKSHIRE CASE MODEL * JULY 5, 2026</t>
        </is>
      </c>
    </row>
    <row r="2" ht="14" customHeight="1">
      <c r="A2" s="17" t="inlineStr">
        <is>
          <t>TOP OF WORKBOOK  *  BACK TO INDEX</t>
        </is>
      </c>
    </row>
    <row r="3" ht="22" customHeight="1">
      <c r="A3" s="18" t="inlineStr">
        <is>
          <t>PENSKE TRANSPORTATION SOLUTIONS - VALUATION BUILD</t>
        </is>
      </c>
    </row>
    <row r="4" ht="26" customHeight="1">
      <c r="A4" s="19" t="inlineStr">
        <is>
          <t>Table 4b operational scale + ownership stakes + market-value uplift on PAG's 28.9% interest.</t>
        </is>
      </c>
    </row>
    <row r="5" ht="14" customHeight="1">
      <c r="B5" s="20" t="inlineStr">
        <is>
          <t>TABLE 4b - PTS OPERATIONAL SCALE</t>
        </is>
      </c>
    </row>
    <row r="6" ht="22" customHeight="1">
      <c r="B6" s="8" t="inlineStr">
        <is>
          <t>Metric</t>
        </is>
      </c>
      <c r="C6" s="8" t="inlineStr">
        <is>
          <t>Value</t>
        </is>
      </c>
      <c r="D6" s="8" t="inlineStr"/>
      <c r="E6" s="8" t="inlineStr"/>
      <c r="F6" s="8" t="inlineStr">
        <is>
          <t>Basis</t>
        </is>
      </c>
    </row>
    <row r="7" ht="15" customHeight="1">
      <c r="B7" s="21" t="inlineStr">
        <is>
          <t>Fleet size</t>
        </is>
      </c>
      <c r="C7" s="22" t="inlineStr">
        <is>
          <t>~400,000</t>
        </is>
      </c>
      <c r="D7" s="22" t="inlineStr"/>
      <c r="E7" s="22" t="inlineStr"/>
      <c r="F7" s="22" t="inlineStr">
        <is>
          <t>Full-service leased, contract rental, rental.</t>
        </is>
      </c>
    </row>
    <row r="8" ht="15" customHeight="1">
      <c r="B8" s="24" t="inlineStr">
        <is>
          <t>Service locations</t>
        </is>
      </c>
      <c r="C8" s="25" t="inlineStr">
        <is>
          <t>~900+</t>
        </is>
      </c>
      <c r="D8" s="25" t="inlineStr"/>
      <c r="E8" s="25" t="inlineStr"/>
      <c r="F8" s="25" t="inlineStr">
        <is>
          <t>US, Canada, Mexico.</t>
        </is>
      </c>
    </row>
    <row r="9" ht="15" customHeight="1">
      <c r="B9" s="21" t="inlineStr">
        <is>
          <t>Total revenue ($B)</t>
        </is>
      </c>
      <c r="C9" s="22" t="inlineStr">
        <is>
          <t>$10.0</t>
        </is>
      </c>
      <c r="D9" s="22" t="inlineStr"/>
      <c r="E9" s="22" t="inlineStr"/>
      <c r="F9" s="22" t="inlineStr">
        <is>
          <t>Leasing + rental + Penske Logistics.</t>
        </is>
      </c>
    </row>
    <row r="10" ht="15" customHeight="1">
      <c r="B10" s="24" t="inlineStr">
        <is>
          <t>EBITDA - all owners ($B)</t>
        </is>
      </c>
      <c r="C10" s="25" t="inlineStr">
        <is>
          <t>$1.4</t>
        </is>
      </c>
      <c r="D10" s="25" t="inlineStr"/>
      <c r="E10" s="25" t="inlineStr"/>
      <c r="F10" s="25" t="inlineStr">
        <is>
          <t>Blended; leasing higher-margin.</t>
        </is>
      </c>
    </row>
    <row r="11" ht="15" customHeight="1">
      <c r="B11" s="21" t="inlineStr">
        <is>
          <t>Peer benchmark - Ryder revenue ($B)</t>
        </is>
      </c>
      <c r="C11" s="22" t="inlineStr">
        <is>
          <t>$12.6</t>
        </is>
      </c>
      <c r="D11" s="22" t="inlineStr"/>
      <c r="E11" s="22" t="inlineStr"/>
      <c r="F11" s="22" t="inlineStr">
        <is>
          <t>Ryder System 10-K FY2024.</t>
        </is>
      </c>
    </row>
    <row r="12" ht="15" customHeight="1">
      <c r="B12" s="24" t="inlineStr">
        <is>
          <t>Peer benchmark - Ryder EV/EBITDA</t>
        </is>
      </c>
      <c r="C12" s="25" t="inlineStr">
        <is>
          <t>11.5x</t>
        </is>
      </c>
      <c r="D12" s="25" t="inlineStr"/>
      <c r="E12" s="25" t="inlineStr"/>
      <c r="F12" s="25" t="inlineStr">
        <is>
          <t>Public comparable; similar mix.</t>
        </is>
      </c>
    </row>
    <row r="14" ht="14" customHeight="1">
      <c r="B14" s="20" t="inlineStr">
        <is>
          <t>OWNERSHIP STAKES AT 13x EQUITY INCOME</t>
        </is>
      </c>
    </row>
    <row r="15" ht="22" customHeight="1">
      <c r="B15" s="8" t="inlineStr">
        <is>
          <t>Holder</t>
        </is>
      </c>
      <c r="C15" s="8" t="inlineStr">
        <is>
          <t>Stake %</t>
        </is>
      </c>
      <c r="D15" s="8" t="inlineStr">
        <is>
          <t>Equity inc ($M)</t>
        </is>
      </c>
      <c r="E15" s="8" t="inlineStr">
        <is>
          <t>Value ($B)</t>
        </is>
      </c>
      <c r="F15" s="8" t="inlineStr">
        <is>
          <t>Note</t>
        </is>
      </c>
    </row>
    <row r="16" ht="15" customHeight="1">
      <c r="B16" s="21" t="inlineStr">
        <is>
          <t>Penske Corporation</t>
        </is>
      </c>
      <c r="C16" s="41" t="n">
        <v>0.5</v>
      </c>
      <c r="D16" s="31" t="n">
        <v>400</v>
      </c>
      <c r="E16" s="39" t="n">
        <v>5.2</v>
      </c>
      <c r="F16" s="22" t="inlineStr">
        <is>
          <t>Direct majority holding.</t>
        </is>
      </c>
    </row>
    <row r="17" ht="15" customHeight="1">
      <c r="B17" s="24" t="inlineStr">
        <is>
          <t>Mitsui &amp; Co.</t>
        </is>
      </c>
      <c r="C17" s="40" t="n">
        <v>0.286</v>
      </c>
      <c r="D17" s="33" t="n">
        <v>225</v>
      </c>
      <c r="E17" s="43" t="n">
        <v>2.9</v>
      </c>
      <c r="F17" s="25" t="inlineStr">
        <is>
          <t>Direct + indirect.</t>
        </is>
      </c>
    </row>
    <row r="18" ht="15" customHeight="1">
      <c r="B18" s="21" t="inlineStr">
        <is>
          <t>Penske Automotive Group (PAG)</t>
        </is>
      </c>
      <c r="C18" s="41" t="n">
        <v>0.289</v>
      </c>
      <c r="D18" s="31" t="n">
        <v>230</v>
      </c>
      <c r="E18" s="39" t="n">
        <v>3</v>
      </c>
      <c r="F18" s="22" t="inlineStr">
        <is>
          <t>Equity-method interest on PAG.</t>
        </is>
      </c>
    </row>
    <row r="20" ht="14" customHeight="1">
      <c r="B20" s="20" t="inlineStr">
        <is>
          <t>MARKET-VALUE UPLIFT - PAG'S 28.9% PTS INTEREST</t>
        </is>
      </c>
    </row>
    <row r="21" ht="22" customHeight="1">
      <c r="B21" s="8" t="inlineStr">
        <is>
          <t>Line</t>
        </is>
      </c>
      <c r="C21" s="8" t="inlineStr">
        <is>
          <t>Value</t>
        </is>
      </c>
      <c r="D21" s="8" t="inlineStr"/>
      <c r="E21" s="8" t="inlineStr"/>
      <c r="F21" s="8" t="inlineStr">
        <is>
          <t>Basis</t>
        </is>
      </c>
    </row>
    <row r="22" ht="15" customHeight="1">
      <c r="B22" s="21" t="inlineStr">
        <is>
          <t>PAG PTS equity income (FY25E, $M)</t>
        </is>
      </c>
      <c r="C22" s="22" t="inlineStr">
        <is>
          <t>$230M</t>
        </is>
      </c>
      <c r="D22" s="22" t="inlineStr"/>
      <c r="E22" s="22" t="inlineStr"/>
      <c r="F22" s="22" t="inlineStr">
        <is>
          <t>Memo Table 6a.</t>
        </is>
      </c>
    </row>
    <row r="23" ht="15" customHeight="1">
      <c r="B23" s="24" t="inlineStr">
        <is>
          <t>Peer multiple (Ryder / Element Fleet)</t>
        </is>
      </c>
      <c r="C23" s="25" t="inlineStr">
        <is>
          <t>13.0x</t>
        </is>
      </c>
      <c r="D23" s="25" t="inlineStr"/>
      <c r="E23" s="25" t="inlineStr"/>
      <c r="F23" s="25" t="inlineStr">
        <is>
          <t>Illustrative.</t>
        </is>
      </c>
    </row>
    <row r="24" ht="15" customHeight="1">
      <c r="B24" s="21" t="inlineStr">
        <is>
          <t>Implied fair value of PAG PTS ($B)</t>
        </is>
      </c>
      <c r="C24" s="22" t="inlineStr">
        <is>
          <t>$3.0</t>
        </is>
      </c>
      <c r="D24" s="22" t="inlineStr"/>
      <c r="E24" s="22" t="inlineStr"/>
      <c r="F24" s="22" t="inlineStr">
        <is>
          <t>$230M x 13x.</t>
        </is>
      </c>
    </row>
    <row r="25" ht="15" customHeight="1">
      <c r="B25" s="24" t="inlineStr">
        <is>
          <t>PAG book carrying value ($B)</t>
        </is>
      </c>
      <c r="C25" s="25" t="inlineStr">
        <is>
          <t>$0.6</t>
        </is>
      </c>
      <c r="D25" s="25" t="inlineStr"/>
      <c r="E25" s="25" t="inlineStr"/>
      <c r="F25" s="25" t="inlineStr">
        <is>
          <t>Equity-method book.</t>
        </is>
      </c>
    </row>
    <row r="26" ht="15" customHeight="1">
      <c r="B26" s="21" t="inlineStr">
        <is>
          <t>Unrecognized value in PAG ($B)</t>
        </is>
      </c>
      <c r="C26" s="22" t="inlineStr">
        <is>
          <t>$2.4</t>
        </is>
      </c>
      <c r="D26" s="22" t="inlineStr"/>
      <c r="E26" s="22" t="inlineStr"/>
      <c r="F26" s="22" t="inlineStr">
        <is>
          <t>Fair less book. Corrected in SOTP.</t>
        </is>
      </c>
    </row>
  </sheetData>
  <mergeCells count="6">
    <mergeCell ref="B20:F20"/>
    <mergeCell ref="A1:F1"/>
    <mergeCell ref="B5:F5"/>
    <mergeCell ref="A4:F4"/>
    <mergeCell ref="B14:F14"/>
    <mergeCell ref="A3:F3"/>
  </mergeCells>
  <hyperlinks>
    <hyperlink xmlns:r="http://schemas.openxmlformats.org/officeDocument/2006/relationships" ref="A2" r:id="rId1"/>
  </hyperlinks>
  <printOptions horizontalCentered="1"/>
  <pageMargins left="0.5" right="0.5" top="0.5" bottom="0.5" header="0.3" footer="0.3"/>
  <pageSetup orientation="landscape" paperSize="1" fitToHeight="0" fitToWidth="1"/>
  <headerFooter>
    <oddHeader>&amp;L&amp;8 &amp;K3C3F45PTS_VALUATION&amp;R&amp;8 &amp;KC89000BARATELLI INSTITUTE  *  MENTORING AT SCALE</oddHeader>
    <oddFooter>&amp;L&amp;8 &amp;K3C3F45baratelliinstitute.com&amp;C&amp;8 &amp;K3C3F45Page &amp;P of &amp;N&amp;R&amp;8 &amp;K3C3F45Penske Berkshire 2026</oddFooter>
    <evenHeader/>
    <evenFooter/>
    <firstHeader/>
    <firstFooter/>
  </headerFooter>
  <drawing xmlns:r="http://schemas.openxmlformats.org/officeDocument/2006/relationships" r:id="rId2"/>
</worksheet>
</file>

<file path=xl/worksheets/sheet11.xml><?xml version="1.0" encoding="utf-8"?>
<worksheet xmlns="http://schemas.openxmlformats.org/spreadsheetml/2006/main">
  <sheetPr>
    <tabColor rgb="000A1F3A"/>
    <outlinePr summaryBelow="1" summaryRight="1"/>
    <pageSetUpPr fitToPage="1"/>
  </sheetPr>
  <dimension ref="A1:F18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40" customWidth="1" min="2" max="2"/>
    <col width="20" customWidth="1" min="3" max="3"/>
    <col width="10" customWidth="1" min="4" max="4"/>
    <col width="12" customWidth="1" min="5" max="5"/>
    <col width="34" customWidth="1" min="6" max="6"/>
  </cols>
  <sheetData>
    <row r="1" ht="16" customHeight="1">
      <c r="A1" s="16" t="inlineStr">
        <is>
          <t>BARATELLI INSTITUTE * MENTORING AT SCALE * PENSKE / BERKSHIRE CASE MODEL * JULY 5, 2026</t>
        </is>
      </c>
    </row>
    <row r="2" ht="14" customHeight="1">
      <c r="A2" s="17" t="inlineStr">
        <is>
          <t>TOP OF WORKBOOK  *  BACK TO INDEX</t>
        </is>
      </c>
    </row>
    <row r="3" ht="22" customHeight="1">
      <c r="A3" s="18" t="inlineStr">
        <is>
          <t>SUM-OF-THE-PARTS - THE PENSKE UNIVERSE</t>
        </is>
      </c>
    </row>
    <row r="4" ht="26" customHeight="1">
      <c r="A4" s="19" t="inlineStr">
        <is>
          <t>Table 7a. Aggregate three-entity equity ~$15.5B; post-Mitsui buy-out ~$12.6B (Berkshire acquisition math IF family sells).</t>
        </is>
      </c>
    </row>
    <row r="5" ht="22" customHeight="1">
      <c r="B5" s="8" t="inlineStr">
        <is>
          <t>Piece</t>
        </is>
      </c>
      <c r="C5" s="8" t="inlineStr">
        <is>
          <t>Metric</t>
        </is>
      </c>
      <c r="D5" s="8" t="inlineStr">
        <is>
          <t>Multiple</t>
        </is>
      </c>
      <c r="E5" s="8" t="inlineStr">
        <is>
          <t>Value ($B)</t>
        </is>
      </c>
      <c r="F5" s="8" t="inlineStr">
        <is>
          <t>Basis</t>
        </is>
      </c>
    </row>
    <row r="6" ht="14" customHeight="1">
      <c r="B6" s="21" t="inlineStr">
        <is>
          <t>PAG Retail Automotive segment</t>
        </is>
      </c>
      <c r="C6" s="22" t="inlineStr">
        <is>
          <t>$1,000M EBITDA</t>
        </is>
      </c>
      <c r="D6" s="22" t="inlineStr">
        <is>
          <t>7.0x</t>
        </is>
      </c>
      <c r="E6" s="34" t="n">
        <v>7</v>
      </c>
      <c r="F6" s="22" t="inlineStr">
        <is>
          <t>Franchised-dealer peer median.</t>
        </is>
      </c>
    </row>
    <row r="7" ht="14" customHeight="1">
      <c r="B7" s="24" t="inlineStr">
        <is>
          <t>PAG Retail Commercial Truck (Premier)</t>
        </is>
      </c>
      <c r="C7" s="25" t="inlineStr">
        <is>
          <t>$180M EBITDA</t>
        </is>
      </c>
      <c r="D7" s="25" t="inlineStr">
        <is>
          <t>7.5x</t>
        </is>
      </c>
      <c r="E7" s="35" t="n">
        <v>1.4</v>
      </c>
      <c r="F7" s="25" t="inlineStr">
        <is>
          <t>Rush Enterprises analog.</t>
        </is>
      </c>
    </row>
    <row r="8" ht="14" customHeight="1">
      <c r="B8" s="21" t="inlineStr">
        <is>
          <t>PTS - PAG's 28.9% stake</t>
        </is>
      </c>
      <c r="C8" s="22" t="inlineStr">
        <is>
          <t>$230M eq inc</t>
        </is>
      </c>
      <c r="D8" s="22" t="inlineStr">
        <is>
          <t>13.0x</t>
        </is>
      </c>
      <c r="E8" s="34" t="n">
        <v>3</v>
      </c>
      <c r="F8" s="22" t="inlineStr">
        <is>
          <t>Truck-leasing multiple.</t>
        </is>
      </c>
    </row>
    <row r="9" ht="14" customHeight="1">
      <c r="B9" s="24" t="inlineStr">
        <is>
          <t>PTS - Penske Corp's ~50% stake</t>
        </is>
      </c>
      <c r="C9" s="25" t="inlineStr">
        <is>
          <t>$400M eq inc</t>
        </is>
      </c>
      <c r="D9" s="25" t="inlineStr">
        <is>
          <t>13.0x</t>
        </is>
      </c>
      <c r="E9" s="35" t="n">
        <v>5.2</v>
      </c>
      <c r="F9" s="25" t="inlineStr">
        <is>
          <t>Same multiple.</t>
        </is>
      </c>
    </row>
    <row r="10" ht="14" customHeight="1">
      <c r="B10" s="21" t="inlineStr">
        <is>
          <t>Team Penske (racing + Speedway)</t>
        </is>
      </c>
      <c r="C10" s="22" t="inlineStr">
        <is>
          <t>n/a</t>
        </is>
      </c>
      <c r="D10" s="22" t="inlineStr">
        <is>
          <t>n/a</t>
        </is>
      </c>
      <c r="E10" s="34" t="n">
        <v>1</v>
      </c>
      <c r="F10" s="22" t="inlineStr">
        <is>
          <t>F1-team scale benchmarks.</t>
        </is>
      </c>
    </row>
    <row r="11" ht="14" customHeight="1">
      <c r="B11" s="24" t="inlineStr">
        <is>
          <t>Penske Media Corp</t>
        </is>
      </c>
      <c r="C11" s="25" t="inlineStr">
        <is>
          <t>n/a</t>
        </is>
      </c>
      <c r="D11" s="25" t="inlineStr">
        <is>
          <t>n/a</t>
        </is>
      </c>
      <c r="E11" s="35" t="n">
        <v>1.3</v>
      </c>
      <c r="F11" s="25" t="inlineStr">
        <is>
          <t>Specialty publishing multiples.</t>
        </is>
      </c>
    </row>
    <row r="12" ht="14" customHeight="1">
      <c r="B12" s="21" t="inlineStr">
        <is>
          <t>Indianapolis Motor Speedway / Ent.</t>
        </is>
      </c>
      <c r="C12" s="22" t="inlineStr">
        <is>
          <t>n/a</t>
        </is>
      </c>
      <c r="D12" s="22" t="inlineStr">
        <is>
          <t>n/a</t>
        </is>
      </c>
      <c r="E12" s="34" t="n">
        <v>0.9</v>
      </c>
      <c r="F12" s="22" t="inlineStr">
        <is>
          <t>Scarce cultural asset.</t>
        </is>
      </c>
    </row>
    <row r="13" ht="14" customHeight="1">
      <c r="B13" s="24" t="inlineStr">
        <is>
          <t>Other Penske Corp private auto</t>
        </is>
      </c>
      <c r="C13" s="25" t="inlineStr">
        <is>
          <t>n/a</t>
        </is>
      </c>
      <c r="D13" s="25" t="inlineStr">
        <is>
          <t>n/a</t>
        </is>
      </c>
      <c r="E13" s="35" t="n">
        <v>0.6</v>
      </c>
      <c r="F13" s="25" t="inlineStr">
        <is>
          <t>Illustrative aggregate.</t>
        </is>
      </c>
    </row>
    <row r="14" ht="14" customHeight="1">
      <c r="B14" s="21" t="inlineStr">
        <is>
          <t>Less: PAG consolidated net debt</t>
        </is>
      </c>
      <c r="C14" s="22" t="inlineStr">
        <is>
          <t>n/a</t>
        </is>
      </c>
      <c r="D14" s="22" t="inlineStr">
        <is>
          <t>n/a</t>
        </is>
      </c>
      <c r="E14" s="34" t="n">
        <v>-3.5</v>
      </c>
      <c r="F14" s="22" t="inlineStr">
        <is>
          <t>Floor-plan + corp debt net cash.</t>
        </is>
      </c>
    </row>
    <row r="15" ht="14" customHeight="1">
      <c r="B15" s="24" t="inlineStr">
        <is>
          <t>Less: PTS proportional debt</t>
        </is>
      </c>
      <c r="C15" s="25" t="inlineStr">
        <is>
          <t>n/a</t>
        </is>
      </c>
      <c r="D15" s="25" t="inlineStr">
        <is>
          <t>n/a</t>
        </is>
      </c>
      <c r="E15" s="35" t="n">
        <v>-1.4</v>
      </c>
      <c r="F15" s="25" t="inlineStr">
        <is>
          <t>Levered truck-leasing balance.</t>
        </is>
      </c>
    </row>
    <row r="16" ht="15" customHeight="1">
      <c r="B16" s="36" t="inlineStr">
        <is>
          <t>Aggregate three-entity equity value</t>
        </is>
      </c>
      <c r="C16" s="36" t="inlineStr">
        <is>
          <t>-</t>
        </is>
      </c>
      <c r="D16" s="36" t="inlineStr">
        <is>
          <t>-</t>
        </is>
      </c>
      <c r="E16" s="46" t="n">
        <v>15.5</v>
      </c>
      <c r="F16" s="36" t="inlineStr">
        <is>
          <t>Sum of parts.</t>
        </is>
      </c>
    </row>
    <row r="17" ht="14" customHeight="1">
      <c r="B17" s="21" t="inlineStr">
        <is>
          <t>Less: Mitsui ~28.6% PTS interest</t>
        </is>
      </c>
      <c r="C17" s="22" t="inlineStr">
        <is>
          <t>$225M eq inc</t>
        </is>
      </c>
      <c r="D17" s="22" t="inlineStr">
        <is>
          <t>13.0x</t>
        </is>
      </c>
      <c r="E17" s="34" t="n">
        <v>-2.9</v>
      </c>
      <c r="F17" s="22" t="inlineStr">
        <is>
          <t>Buy-out cost.</t>
        </is>
      </c>
    </row>
    <row r="18" ht="15" customHeight="1">
      <c r="B18" s="36" t="inlineStr">
        <is>
          <t>Berkshire-attributable value (post-Mitsui)</t>
        </is>
      </c>
      <c r="C18" s="36" t="inlineStr">
        <is>
          <t>-</t>
        </is>
      </c>
      <c r="D18" s="36" t="inlineStr">
        <is>
          <t>-</t>
        </is>
      </c>
      <c r="E18" s="46" t="n">
        <v>12.6</v>
      </c>
      <c r="F18" s="36" t="inlineStr">
        <is>
          <t>Conditional acquisition math.</t>
        </is>
      </c>
    </row>
  </sheetData>
  <mergeCells count="3">
    <mergeCell ref="A3:F3"/>
    <mergeCell ref="A1:F1"/>
    <mergeCell ref="A4:F4"/>
  </mergeCells>
  <hyperlinks>
    <hyperlink xmlns:r="http://schemas.openxmlformats.org/officeDocument/2006/relationships" ref="A2" r:id="rId1"/>
  </hyperlinks>
  <printOptions horizontalCentered="1"/>
  <pageMargins left="0.5" right="0.5" top="0.5" bottom="0.5" header="0.3" footer="0.3"/>
  <pageSetup orientation="landscape" paperSize="1" fitToHeight="0" fitToWidth="1"/>
  <headerFooter>
    <oddHeader>&amp;L&amp;8 &amp;K3C3F45SOTP&amp;R&amp;8 &amp;KC89000BARATELLI INSTITUTE  *  MENTORING AT SCALE</oddHeader>
    <oddFooter>&amp;L&amp;8 &amp;K3C3F45baratelliinstitute.com&amp;C&amp;8 &amp;K3C3F45Page &amp;P of &amp;N&amp;R&amp;8 &amp;K3C3F45Penske Berkshire 2026</oddFooter>
    <evenHeader/>
    <evenFooter/>
    <firstHeader/>
    <firstFooter/>
  </headerFooter>
  <drawing xmlns:r="http://schemas.openxmlformats.org/officeDocument/2006/relationships" r:id="rId2"/>
</worksheet>
</file>

<file path=xl/worksheets/sheet12.xml><?xml version="1.0" encoding="utf-8"?>
<worksheet xmlns="http://schemas.openxmlformats.org/spreadsheetml/2006/main">
  <sheetPr>
    <tabColor rgb="00C89000"/>
    <outlinePr summaryBelow="1" summaryRight="1"/>
    <pageSetUpPr fitToPage="1"/>
  </sheetPr>
  <dimension ref="A1:F12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34" customWidth="1" min="2" max="2"/>
    <col width="18" customWidth="1" min="3" max="3"/>
    <col width="22" customWidth="1" min="4" max="4"/>
    <col width="22" customWidth="1" min="5" max="5"/>
    <col width="22" customWidth="1" min="6" max="6"/>
  </cols>
  <sheetData>
    <row r="1" ht="16" customHeight="1">
      <c r="A1" s="16" t="inlineStr">
        <is>
          <t>BARATELLI INSTITUTE * MENTORING AT SCALE * PENSKE / BERKSHIRE CASE MODEL * JULY 5, 2026</t>
        </is>
      </c>
    </row>
    <row r="2" ht="14" customHeight="1">
      <c r="A2" s="17" t="inlineStr">
        <is>
          <t>TOP OF WORKBOOK  *  BACK TO INDEX</t>
        </is>
      </c>
    </row>
    <row r="3" ht="22" customHeight="1">
      <c r="A3" s="18" t="inlineStr">
        <is>
          <t>TAKE-PRIVATE PREMIUM SENSITIVITY</t>
        </is>
      </c>
    </row>
    <row r="4" ht="26" customHeight="1">
      <c r="A4" s="19" t="inlineStr">
        <is>
          <t>Table 7b - premiums 0/15/25/30/35% with implied share prices, equity values, and public-float outlay (conditional on a family decision to sell).</t>
        </is>
      </c>
    </row>
    <row r="5" ht="22" customHeight="1">
      <c r="B5" s="8" t="inlineStr">
        <is>
          <t>Premium to memo-date price</t>
        </is>
      </c>
      <c r="C5" s="8" t="inlineStr">
        <is>
          <t>Implied price ($)</t>
        </is>
      </c>
      <c r="D5" s="8" t="inlineStr">
        <is>
          <t>Implied equity ($B)</t>
        </is>
      </c>
      <c r="E5" s="8" t="inlineStr">
        <is>
          <t>Public-float outlay (81%, $B)</t>
        </is>
      </c>
      <c r="F5" s="8" t="inlineStr">
        <is>
          <t>SOTP EV/EBITDA</t>
        </is>
      </c>
    </row>
    <row r="6" ht="16" customHeight="1">
      <c r="B6" s="21" t="inlineStr">
        <is>
          <t>Memo-date market (no premium)</t>
        </is>
      </c>
      <c r="C6" s="30" t="n">
        <v>158</v>
      </c>
      <c r="D6" s="39" t="n">
        <v>10.4</v>
      </c>
      <c r="E6" s="39" t="n">
        <v>8.4</v>
      </c>
      <c r="F6" s="45" t="n">
        <v>6.7</v>
      </c>
    </row>
    <row r="7" ht="16" customHeight="1">
      <c r="B7" s="24" t="inlineStr">
        <is>
          <t>+15%</t>
        </is>
      </c>
      <c r="C7" s="32" t="n">
        <v>182</v>
      </c>
      <c r="D7" s="43" t="n">
        <v>12</v>
      </c>
      <c r="E7" s="43" t="n">
        <v>9.699999999999999</v>
      </c>
      <c r="F7" s="44" t="n">
        <v>7.5</v>
      </c>
    </row>
    <row r="8" ht="16" customHeight="1">
      <c r="B8" s="21" t="inlineStr">
        <is>
          <t>+25% (Precision Castparts analog)</t>
        </is>
      </c>
      <c r="C8" s="30" t="n">
        <v>198</v>
      </c>
      <c r="D8" s="39" t="n">
        <v>13.1</v>
      </c>
      <c r="E8" s="39" t="n">
        <v>10.6</v>
      </c>
      <c r="F8" s="45" t="n">
        <v>8</v>
      </c>
    </row>
    <row r="9" ht="16" customHeight="1">
      <c r="B9" s="48" t="inlineStr">
        <is>
          <t>+30% (BNSF analog - base case)</t>
        </is>
      </c>
      <c r="C9" s="49" t="n">
        <v>205</v>
      </c>
      <c r="D9" s="50" t="n">
        <v>13.5</v>
      </c>
      <c r="E9" s="50" t="n">
        <v>10.9</v>
      </c>
      <c r="F9" s="51" t="n">
        <v>8.300000000000001</v>
      </c>
    </row>
    <row r="10" ht="16" customHeight="1">
      <c r="B10" s="21" t="inlineStr">
        <is>
          <t>+35% (BNSF-plus / competing bidder)</t>
        </is>
      </c>
      <c r="C10" s="30" t="n">
        <v>213</v>
      </c>
      <c r="D10" s="39" t="n">
        <v>14.1</v>
      </c>
      <c r="E10" s="39" t="n">
        <v>11.4</v>
      </c>
      <c r="F10" s="45" t="n">
        <v>8.6</v>
      </c>
    </row>
    <row r="12" ht="26" customHeight="1">
      <c r="B12" s="15" t="inlineStr">
        <is>
          <t>Berkshire historically pays 20-30% control premiums (BNSF ~30%, Precision Castparts ~20%). The 25-30% band is the Institute's base case for the conditional transaction; +35% is the ceiling with a competing bidder.</t>
        </is>
      </c>
    </row>
  </sheetData>
  <mergeCells count="4">
    <mergeCell ref="A3:F3"/>
    <mergeCell ref="B12:F12"/>
    <mergeCell ref="A1:F1"/>
    <mergeCell ref="A4:F4"/>
  </mergeCells>
  <hyperlinks>
    <hyperlink xmlns:r="http://schemas.openxmlformats.org/officeDocument/2006/relationships" ref="A2" r:id="rId1"/>
  </hyperlinks>
  <printOptions horizontalCentered="1"/>
  <pageMargins left="0.5" right="0.5" top="0.5" bottom="0.5" header="0.3" footer="0.3"/>
  <pageSetup orientation="landscape" paperSize="1" fitToHeight="0" fitToWidth="1"/>
  <headerFooter>
    <oddHeader>&amp;L&amp;8 &amp;K3C3F45PREMIUM_SENSITIVITY&amp;R&amp;8 &amp;KC89000BARATELLI INSTITUTE  *  MENTORING AT SCALE</oddHeader>
    <oddFooter>&amp;L&amp;8 &amp;K3C3F45baratelliinstitute.com&amp;C&amp;8 &amp;K3C3F45Page &amp;P of &amp;N&amp;R&amp;8 &amp;K3C3F45Penske Berkshire 2026</oddFooter>
    <evenHeader/>
    <evenFooter/>
    <firstHeader/>
    <firstFooter/>
  </headerFooter>
  <drawing xmlns:r="http://schemas.openxmlformats.org/officeDocument/2006/relationships" r:id="rId2"/>
</worksheet>
</file>

<file path=xl/worksheets/sheet13.xml><?xml version="1.0" encoding="utf-8"?>
<worksheet xmlns="http://schemas.openxmlformats.org/spreadsheetml/2006/main">
  <sheetPr>
    <tabColor rgb="00C89000"/>
    <outlinePr summaryBelow="1" summaryRight="1"/>
    <pageSetUpPr fitToPage="1"/>
  </sheetPr>
  <dimension ref="A1:F17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40" customWidth="1" min="2" max="2"/>
    <col width="16" customWidth="1" min="3" max="3"/>
    <col width="20" customWidth="1" min="4" max="4"/>
    <col width="22" customWidth="1" min="5" max="5"/>
    <col width="26" customWidth="1" min="6" max="6"/>
  </cols>
  <sheetData>
    <row r="1" ht="16" customHeight="1">
      <c r="A1" s="16" t="inlineStr">
        <is>
          <t>BARATELLI INSTITUTE * MENTORING AT SCALE * PENSKE / BERKSHIRE CASE MODEL * JULY 5, 2026</t>
        </is>
      </c>
    </row>
    <row r="2" ht="14" customHeight="1">
      <c r="A2" s="17" t="inlineStr">
        <is>
          <t>TOP OF WORKBOOK  *  BACK TO INDEX</t>
        </is>
      </c>
    </row>
    <row r="3" ht="22" customHeight="1">
      <c r="A3" s="18" t="inlineStr">
        <is>
          <t>FOUR FINANCING SCENARIOS (INCL. BASE-CASE 60/40 HYBRID)</t>
        </is>
      </c>
    </row>
    <row r="4" ht="26" customHeight="1">
      <c r="A4" s="19" t="inlineStr">
        <is>
          <t>Table 8a. All $B. Base pricing = +30% premium; Scenario D = Institute base case (60% cash / 40% BRK A-shares to family; Mitsui retained as PTS partner). All conditional on a family decision to sell.</t>
        </is>
      </c>
    </row>
    <row r="5" ht="22" customHeight="1">
      <c r="B5" s="8" t="inlineStr">
        <is>
          <t>Piece</t>
        </is>
      </c>
      <c r="C5" s="8" t="inlineStr">
        <is>
          <t>A: Full cash</t>
        </is>
      </c>
      <c r="D5" s="8" t="inlineStr">
        <is>
          <t>B: Cash + defer Mitsui PTS</t>
        </is>
      </c>
      <c r="E5" s="8" t="inlineStr">
        <is>
          <t>C: Cash + BRK equity to Mitsui</t>
        </is>
      </c>
      <c r="F5" s="8" t="inlineStr">
        <is>
          <t>D: Base case (60/40 hybrid)</t>
        </is>
      </c>
    </row>
    <row r="6" ht="15" customHeight="1">
      <c r="B6" s="21" t="inlineStr">
        <is>
          <t>PAG public float tender (81% at premium, cash)</t>
        </is>
      </c>
      <c r="C6" s="22" t="inlineStr">
        <is>
          <t>$12.5</t>
        </is>
      </c>
      <c r="D6" s="22" t="inlineStr">
        <is>
          <t>$12.5</t>
        </is>
      </c>
      <c r="E6" s="22" t="inlineStr">
        <is>
          <t>$12.5</t>
        </is>
      </c>
      <c r="F6" s="22" t="inlineStr">
        <is>
          <t>$12.5</t>
        </is>
      </c>
    </row>
    <row r="7" ht="15" customHeight="1">
      <c r="B7" s="24" t="inlineStr">
        <is>
          <t>Penske Corp acquisition - cash portion (family)</t>
        </is>
      </c>
      <c r="C7" s="25" t="inlineStr">
        <is>
          <t>$4.5</t>
        </is>
      </c>
      <c r="D7" s="25" t="inlineStr">
        <is>
          <t>$4.5</t>
        </is>
      </c>
      <c r="E7" s="25" t="inlineStr">
        <is>
          <t>$4.5</t>
        </is>
      </c>
      <c r="F7" s="25" t="inlineStr">
        <is>
          <t>$2.7 (60%)</t>
        </is>
      </c>
    </row>
    <row r="8" ht="15" customHeight="1">
      <c r="B8" s="21" t="inlineStr">
        <is>
          <t>Penske Corp acquisition - BRK A-share portion</t>
        </is>
      </c>
      <c r="C8" s="22" t="inlineStr">
        <is>
          <t>-</t>
        </is>
      </c>
      <c r="D8" s="22" t="inlineStr">
        <is>
          <t>-</t>
        </is>
      </c>
      <c r="E8" s="22" t="inlineStr">
        <is>
          <t>-</t>
        </is>
      </c>
      <c r="F8" s="22" t="inlineStr">
        <is>
          <t>$1.8 (40%)</t>
        </is>
      </c>
    </row>
    <row r="9" ht="15" customHeight="1">
      <c r="B9" s="24" t="inlineStr">
        <is>
          <t>Mitsui PAG buy-out (cash)</t>
        </is>
      </c>
      <c r="C9" s="25" t="inlineStr">
        <is>
          <t>$2.0</t>
        </is>
      </c>
      <c r="D9" s="25" t="inlineStr">
        <is>
          <t>$2.0</t>
        </is>
      </c>
      <c r="E9" s="25" t="inlineStr">
        <is>
          <t>- (equity)</t>
        </is>
      </c>
      <c r="F9" s="25" t="inlineStr">
        <is>
          <t>$2.0</t>
        </is>
      </c>
    </row>
    <row r="10" ht="15" customHeight="1">
      <c r="B10" s="21" t="inlineStr">
        <is>
          <t>Mitsui PTS resolution</t>
        </is>
      </c>
      <c r="C10" s="22" t="inlineStr">
        <is>
          <t>$2.9 (buy-out)</t>
        </is>
      </c>
      <c r="D10" s="22" t="inlineStr">
        <is>
          <t>- (retained)</t>
        </is>
      </c>
      <c r="E10" s="22" t="inlineStr">
        <is>
          <t>- (equity)</t>
        </is>
      </c>
      <c r="F10" s="22" t="inlineStr">
        <is>
          <t>- (retained partner)</t>
        </is>
      </c>
    </row>
    <row r="11" ht="15" customHeight="1">
      <c r="B11" s="36" t="inlineStr">
        <is>
          <t>Total cash outlay</t>
        </is>
      </c>
      <c r="C11" s="36" t="inlineStr">
        <is>
          <t>$21.9</t>
        </is>
      </c>
      <c r="D11" s="36" t="inlineStr">
        <is>
          <t>$19.0</t>
        </is>
      </c>
      <c r="E11" s="36" t="inlineStr">
        <is>
          <t>$17.0</t>
        </is>
      </c>
      <c r="F11" s="36" t="inlineStr">
        <is>
          <t>$17.2</t>
        </is>
      </c>
    </row>
    <row r="12" ht="15" customHeight="1">
      <c r="B12" s="21" t="inlineStr">
        <is>
          <t>Berkshire equity issued</t>
        </is>
      </c>
      <c r="C12" s="22" t="inlineStr">
        <is>
          <t>-</t>
        </is>
      </c>
      <c r="D12" s="22" t="inlineStr">
        <is>
          <t>-</t>
        </is>
      </c>
      <c r="E12" s="22" t="inlineStr">
        <is>
          <t>~$4.9B (Mitsui)</t>
        </is>
      </c>
      <c r="F12" s="22" t="inlineStr">
        <is>
          <t>~$1.8B (family stock)</t>
        </is>
      </c>
    </row>
    <row r="13" ht="15" customHeight="1">
      <c r="B13" s="21" t="inlineStr">
        <is>
          <t>Less: existing 19% PAG stake credit</t>
        </is>
      </c>
      <c r="C13" s="22" t="inlineStr">
        <is>
          <t>($1.7)</t>
        </is>
      </c>
      <c r="D13" s="22" t="inlineStr">
        <is>
          <t>($1.7)</t>
        </is>
      </c>
      <c r="E13" s="22" t="inlineStr">
        <is>
          <t>($1.7)</t>
        </is>
      </c>
      <c r="F13" s="22" t="inlineStr">
        <is>
          <t>($1.7)</t>
        </is>
      </c>
    </row>
    <row r="14" ht="15" customHeight="1">
      <c r="B14" s="36" t="inlineStr">
        <is>
          <t>Net Berkshire outlay</t>
        </is>
      </c>
      <c r="C14" s="36" t="inlineStr">
        <is>
          <t>$20.2</t>
        </is>
      </c>
      <c r="D14" s="36" t="inlineStr">
        <is>
          <t>$17.3</t>
        </is>
      </c>
      <c r="E14" s="36" t="inlineStr">
        <is>
          <t>$15.3 + $4.9B eq</t>
        </is>
      </c>
      <c r="F14" s="36" t="inlineStr">
        <is>
          <t>~$15.5 + $1.8B eq</t>
        </is>
      </c>
    </row>
    <row r="16" ht="34" customHeight="1">
      <c r="B16" s="15" t="inlineStr">
        <is>
          <t>Scenario D (base case): 60% cash / 40% BRK A-shares to family; cash to public float; Mitsui retained as PTS partner. Same operative shape as BNSF (2010) and Marmon (staged). The stock-consideration piece qualifies for Section 368(a)(2)(D) forward-triangular reorganization treatment and defers the family gain.</t>
        </is>
      </c>
    </row>
    <row r="17" ht="42" customHeight="1">
      <c r="B17" s="15" t="inlineStr">
        <is>
          <t>Note on Scenario C - the Dexter Shoe aversion. Berkshire has an institutional aversion to issuing equity for acquisitions, rooted in Buffett's repeatedly-stated regret over the 1993 Dexter Shoe transaction (paid $433M of BRK Class A stock for a business that went to zero). Practitioner readers should treat Scenario C as illustrative-only. Base case is Scenario A/B (all-cash) or Scenario D (60/40 hybrid). Scenario C is retained as the theoretical maximum-equity boundary condition, not a live negotiating option.</t>
        </is>
      </c>
    </row>
  </sheetData>
  <mergeCells count="5">
    <mergeCell ref="B16:F16"/>
    <mergeCell ref="A1:F1"/>
    <mergeCell ref="A4:F4"/>
    <mergeCell ref="A3:F3"/>
    <mergeCell ref="B17:F17"/>
  </mergeCells>
  <hyperlinks>
    <hyperlink xmlns:r="http://schemas.openxmlformats.org/officeDocument/2006/relationships" ref="A2" r:id="rId1"/>
  </hyperlinks>
  <printOptions horizontalCentered="1"/>
  <pageMargins left="0.5" right="0.5" top="0.5" bottom="0.5" header="0.3" footer="0.3"/>
  <pageSetup orientation="landscape" paperSize="1" fitToHeight="0" fitToWidth="1"/>
  <headerFooter>
    <oddHeader>&amp;L&amp;8 &amp;K3C3F45FINANCING_SCENARIOS&amp;R&amp;8 &amp;KC89000BARATELLI INSTITUTE  *  MENTORING AT SCALE</oddHeader>
    <oddFooter>&amp;L&amp;8 &amp;K3C3F45baratelliinstitute.com&amp;C&amp;8 &amp;K3C3F45Page &amp;P of &amp;N&amp;R&amp;8 &amp;K3C3F45Penske Berkshire 2026</oddFooter>
    <evenHeader/>
    <evenFooter/>
    <firstHeader/>
    <firstFooter/>
  </headerFooter>
  <drawing xmlns:r="http://schemas.openxmlformats.org/officeDocument/2006/relationships" r:id="rId2"/>
</worksheet>
</file>

<file path=xl/worksheets/sheet14.xml><?xml version="1.0" encoding="utf-8"?>
<worksheet xmlns="http://schemas.openxmlformats.org/spreadsheetml/2006/main">
  <sheetPr>
    <tabColor rgb="00C89000"/>
    <outlinePr summaryBelow="1" summaryRight="1"/>
    <pageSetUpPr fitToPage="1"/>
  </sheetPr>
  <dimension ref="A1:D15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46" customWidth="1" min="2" max="2"/>
    <col width="20" customWidth="1" min="3" max="3"/>
    <col width="44" customWidth="1" min="4" max="4"/>
  </cols>
  <sheetData>
    <row r="1" ht="16" customHeight="1">
      <c r="A1" s="16" t="inlineStr">
        <is>
          <t>BARATELLI INSTITUTE * MENTORING AT SCALE * PENSKE / BERKSHIRE CASE MODEL * JULY 5, 2026</t>
        </is>
      </c>
    </row>
    <row r="2" ht="14" customHeight="1">
      <c r="A2" s="17" t="inlineStr">
        <is>
          <t>TOP OF WORKBOOK  *  BACK TO INDEX</t>
        </is>
      </c>
    </row>
    <row r="3" ht="22" customHeight="1">
      <c r="A3" s="18" t="inlineStr">
        <is>
          <t>BERKSHIRE'S ECONOMIC GAIN ON THE 19% STAKE</t>
        </is>
      </c>
    </row>
    <row r="4" ht="26" customHeight="1">
      <c r="A4" s="19" t="inlineStr">
        <is>
          <t>Table 7c. Realized mark-up at close plus cumulative dividends received over the 2015-2026 hold. Stake percentages reconstructed from 13F filings + Schedule 13G threshold crossings; cost basis and dividend history illustrative.</t>
        </is>
      </c>
    </row>
    <row r="5" ht="22" customHeight="1">
      <c r="B5" s="8" t="inlineStr">
        <is>
          <t>Metric</t>
        </is>
      </c>
      <c r="C5" s="8" t="inlineStr">
        <is>
          <t>Value</t>
        </is>
      </c>
      <c r="D5" s="8" t="inlineStr">
        <is>
          <t>Basis</t>
        </is>
      </c>
    </row>
    <row r="6" ht="20" customHeight="1">
      <c r="B6" s="21" t="inlineStr">
        <is>
          <t>BRK weighted cost basis ($/share) - illustrative</t>
        </is>
      </c>
      <c r="C6" s="22" t="inlineStr">
        <is>
          <t>$62.00</t>
        </is>
      </c>
      <c r="D6" s="22" t="inlineStr">
        <is>
          <t>BRK does not disclose per-position cost basis; Table 2a estimate.</t>
        </is>
      </c>
    </row>
    <row r="7" ht="20" customHeight="1">
      <c r="B7" s="24" t="inlineStr">
        <is>
          <t>BRK shares held (M) - from 13F filings</t>
        </is>
      </c>
      <c r="C7" s="25" t="inlineStr">
        <is>
          <t>12.5</t>
        </is>
      </c>
      <c r="D7" s="25" t="inlineStr">
        <is>
          <t>19% of ~66M diluted (13F Q1-2026).</t>
        </is>
      </c>
    </row>
    <row r="8" ht="20" customHeight="1">
      <c r="B8" s="21" t="inlineStr">
        <is>
          <t>BRK cost basis in PAG position ($M) - illust.</t>
        </is>
      </c>
      <c r="C8" s="22" t="inlineStr">
        <is>
          <t>$775</t>
        </is>
      </c>
      <c r="D8" s="22" t="inlineStr">
        <is>
          <t>Cost basis of $62/share x 12.5M shares.</t>
        </is>
      </c>
    </row>
    <row r="9" ht="20" customHeight="1">
      <c r="B9" s="24" t="inlineStr">
        <is>
          <t>Memo-date market value at $158 ($M)</t>
        </is>
      </c>
      <c r="C9" s="25" t="inlineStr">
        <is>
          <t>$1,975</t>
        </is>
      </c>
      <c r="D9" s="25" t="inlineStr">
        <is>
          <t>Memo-date $158/share x 12.5M shares.</t>
        </is>
      </c>
    </row>
    <row r="10" ht="20" customHeight="1">
      <c r="B10" s="21" t="inlineStr">
        <is>
          <t>Take-private mark-up at +30% ($205, $M)</t>
        </is>
      </c>
      <c r="C10" s="22" t="inlineStr">
        <is>
          <t>$2,565</t>
        </is>
      </c>
      <c r="D10" s="22" t="inlineStr">
        <is>
          <t>Take-private $205/share x 12.5M shares.</t>
        </is>
      </c>
    </row>
    <row r="11" ht="20" customHeight="1">
      <c r="B11" s="36" t="inlineStr">
        <is>
          <t>Realized gain at close, +30% scenario ($M)</t>
        </is>
      </c>
      <c r="C11" s="36" t="inlineStr">
        <is>
          <t>$1,790</t>
        </is>
      </c>
      <c r="D11" s="36" t="inlineStr">
        <is>
          <t>Take-private value less cost basis, pre-tax.</t>
        </is>
      </c>
    </row>
    <row r="12" ht="20" customHeight="1">
      <c r="B12" s="21" t="inlineStr">
        <is>
          <t>Cumulative PAG dividends received 2015-2026 (est., $M)</t>
        </is>
      </c>
      <c r="C12" s="22" t="inlineStr">
        <is>
          <t>~$400</t>
        </is>
      </c>
      <c r="D12" s="22" t="inlineStr">
        <is>
          <t>Approx 11-year sum of PAG dividends. PAG paid roughly $2-4/share/year across the ownership window; ~$32/share cumulative x 12.5M shares (illustrative). BRK holdings were smaller in early years so this is a top-end illustrative ceiling.</t>
        </is>
      </c>
    </row>
    <row r="13" ht="20" customHeight="1">
      <c r="B13" s="36" t="inlineStr">
        <is>
          <t>Total return: mark-up + cumulative dividends ($M)</t>
        </is>
      </c>
      <c r="C13" s="36" t="inlineStr">
        <is>
          <t>~$2,190</t>
        </is>
      </c>
      <c r="D13" s="36" t="inlineStr">
        <is>
          <t>Realized gain at close plus cumulative dividends received over hold, pre-tax.</t>
        </is>
      </c>
    </row>
    <row r="15" ht="46" customHeight="1">
      <c r="B15" s="15" t="inlineStr">
        <is>
          <t>The realized mark-up is a return on the accumulation strategy itself. The cumulative-dividend line captures the running yield BRK collected across the 11-year hold. Together they frame the total-return context of the position: BRK receives a decade-plus of unrealized appreciation at deal close on top of a stream of dividends already paid. All dividend figures are illustrative - BRK does not disclose dividends received by position.</t>
        </is>
      </c>
    </row>
  </sheetData>
  <mergeCells count="4">
    <mergeCell ref="B15:D15"/>
    <mergeCell ref="A1:D1"/>
    <mergeCell ref="A4:D4"/>
    <mergeCell ref="A3:D3"/>
  </mergeCells>
  <hyperlinks>
    <hyperlink xmlns:r="http://schemas.openxmlformats.org/officeDocument/2006/relationships" ref="A2" r:id="rId1"/>
  </hyperlinks>
  <printOptions horizontalCentered="1"/>
  <pageMargins left="0.5" right="0.5" top="0.5" bottom="0.5" header="0.3" footer="0.3"/>
  <pageSetup orientation="landscape" paperSize="1" fitToHeight="0" fitToWidth="1"/>
  <headerFooter>
    <oddHeader>&amp;L&amp;8 &amp;K3C3F45BRK_STAKE_GAIN&amp;R&amp;8 &amp;KC89000BARATELLI INSTITUTE  *  MENTORING AT SCALE</oddHeader>
    <oddFooter>&amp;L&amp;8 &amp;K3C3F45baratelliinstitute.com&amp;C&amp;8 &amp;K3C3F45Page &amp;P of &amp;N&amp;R&amp;8 &amp;K3C3F45Penske Berkshire 2026</oddFooter>
    <evenHeader/>
    <evenFooter/>
    <firstHeader/>
    <firstFooter/>
  </headerFooter>
  <drawing xmlns:r="http://schemas.openxmlformats.org/officeDocument/2006/relationships" r:id="rId2"/>
</worksheet>
</file>

<file path=xl/worksheets/sheet15.xml><?xml version="1.0" encoding="utf-8"?>
<worksheet xmlns="http://schemas.openxmlformats.org/spreadsheetml/2006/main">
  <sheetPr>
    <tabColor rgb="00C89000"/>
    <outlinePr summaryBelow="1" summaryRight="1"/>
    <pageSetUpPr fitToPage="1"/>
  </sheetPr>
  <dimension ref="A1:D17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44" customWidth="1" min="2" max="2"/>
    <col width="18" customWidth="1" min="3" max="3"/>
    <col width="44" customWidth="1" min="4" max="4"/>
  </cols>
  <sheetData>
    <row r="1" ht="16" customHeight="1">
      <c r="A1" s="16" t="inlineStr">
        <is>
          <t>BARATELLI INSTITUTE * MENTORING AT SCALE * PENSKE / BERKSHIRE CASE MODEL * JULY 5, 2026</t>
        </is>
      </c>
    </row>
    <row r="2" ht="14" customHeight="1">
      <c r="A2" s="17" t="inlineStr">
        <is>
          <t>TOP OF WORKBOOK  *  BACK TO INDEX</t>
        </is>
      </c>
    </row>
    <row r="3" ht="22" customHeight="1">
      <c r="A3" s="18" t="inlineStr">
        <is>
          <t>ROGER PENSKE - ILLUSTRATIVE ESTATE SCENARIO</t>
        </is>
      </c>
    </row>
    <row r="4" ht="26" customHeight="1">
      <c r="A4" s="19" t="inlineStr">
        <is>
          <t>Table 8b. Illustrative under 'no transaction; Roger holds through death'. NOT ADVICE.</t>
        </is>
      </c>
    </row>
    <row r="5" ht="22" customHeight="1">
      <c r="B5" s="8" t="inlineStr">
        <is>
          <t>Component</t>
        </is>
      </c>
      <c r="C5" s="8" t="inlineStr">
        <is>
          <t>Value ($B)</t>
        </is>
      </c>
      <c r="D5" s="8" t="inlineStr">
        <is>
          <t>Notes</t>
        </is>
      </c>
    </row>
    <row r="6" ht="15" customHeight="1">
      <c r="B6" s="21" t="inlineStr">
        <is>
          <t>Aggregate Penske-family PAG stake (~40% direct)</t>
        </is>
      </c>
      <c r="C6" s="22" t="inlineStr">
        <is>
          <t>$4.2</t>
        </is>
      </c>
      <c r="D6" s="22" t="inlineStr">
        <is>
          <t>At memo-date market price.</t>
        </is>
      </c>
    </row>
    <row r="7" ht="15" customHeight="1">
      <c r="B7" s="24" t="inlineStr">
        <is>
          <t>Penske Corporation intrinsic value</t>
        </is>
      </c>
      <c r="C7" s="25" t="inlineStr">
        <is>
          <t>$4.5</t>
        </is>
      </c>
      <c r="D7" s="25" t="inlineStr">
        <is>
          <t>Includes 50% PTS, Team Penske, PMC.</t>
        </is>
      </c>
    </row>
    <row r="8" ht="15" customHeight="1">
      <c r="B8" s="21" t="inlineStr">
        <is>
          <t>Other family assets (real estate, aircraft)</t>
        </is>
      </c>
      <c r="C8" s="22" t="inlineStr">
        <is>
          <t>$1.5</t>
        </is>
      </c>
      <c r="D8" s="22" t="inlineStr">
        <is>
          <t>Illustrative aggregate.</t>
        </is>
      </c>
    </row>
    <row r="9" ht="15" customHeight="1">
      <c r="B9" s="36" t="inlineStr">
        <is>
          <t>Illustrative gross estate</t>
        </is>
      </c>
      <c r="C9" s="36" t="inlineStr">
        <is>
          <t>$10.2</t>
        </is>
      </c>
      <c r="D9" s="36" t="inlineStr">
        <is>
          <t>Pre-planning; simplified.</t>
        </is>
      </c>
    </row>
    <row r="10" ht="15" customHeight="1">
      <c r="B10" s="21" t="inlineStr">
        <is>
          <t>Less: applicable federal exclusion (RANGE)</t>
        </is>
      </c>
      <c r="C10" s="22" t="inlineStr">
        <is>
          <t>$0 to ($0.014)</t>
        </is>
      </c>
      <c r="D10" s="22" t="inlineStr">
        <is>
          <t>$0 (if pre-sunset window exhausted) to $14M / couple. Range not point.</t>
        </is>
      </c>
    </row>
    <row r="11" ht="15" customHeight="1">
      <c r="B11" s="24" t="inlineStr">
        <is>
          <t>Less: marital deduction (spousal portion)</t>
        </is>
      </c>
      <c r="C11" s="25" t="inlineStr">
        <is>
          <t>($3.0)</t>
        </is>
      </c>
      <c r="D11" s="25" t="inlineStr">
        <is>
          <t>First-death illustrative; second-death changes arithmetic entirely.</t>
        </is>
      </c>
    </row>
    <row r="12" ht="15" customHeight="1">
      <c r="B12" s="36" t="inlineStr">
        <is>
          <t>Taxable estate</t>
        </is>
      </c>
      <c r="C12" s="36" t="inlineStr">
        <is>
          <t>$7.2</t>
        </is>
      </c>
      <c r="D12" s="36" t="inlineStr">
        <is>
          <t>Simplified first-death illustrative.</t>
        </is>
      </c>
    </row>
    <row r="13" ht="15" customHeight="1">
      <c r="B13" s="24" t="inlineStr">
        <is>
          <t>Federal estate tax at 40%</t>
        </is>
      </c>
      <c r="C13" s="25" t="inlineStr">
        <is>
          <t>$2.9</t>
        </is>
      </c>
      <c r="D13" s="25" t="inlineStr">
        <is>
          <t>Due within 9 months of death; IRC 6166 defer available.</t>
        </is>
      </c>
    </row>
    <row r="14" ht="15" customHeight="1">
      <c r="B14" s="21" t="inlineStr">
        <is>
          <t>State estate tax (if applicable)</t>
        </is>
      </c>
      <c r="C14" s="22" t="inlineStr">
        <is>
          <t>$0.3-0.7</t>
        </is>
      </c>
      <c r="D14" s="22" t="inlineStr">
        <is>
          <t>Michigan has no estate tax.</t>
        </is>
      </c>
    </row>
    <row r="15" ht="15" customHeight="1">
      <c r="B15" s="36" t="inlineStr">
        <is>
          <t>Aggregate tax bill</t>
        </is>
      </c>
      <c r="C15" s="36" t="inlineStr">
        <is>
          <t>~$3.2-3.6B</t>
        </is>
      </c>
      <c r="D15" s="36" t="inlineStr">
        <is>
          <t>Due in cash. No liquid assets at scale.</t>
        </is>
      </c>
    </row>
    <row r="17" ht="60" customHeight="1">
      <c r="B17" s="15" t="inlineStr">
        <is>
          <t>THREE CAVEATS ON THIS SCENARIO: (i) NOT TAX ADVICE - actual family exposure depends on trust structures, prior gifts, GRAT/IDGT/SLAT deployment, and applicable exclusion at date of death. Consult qualified counsel. (ii) Applicable exclusion is a RANGE ($0 to $14M/couple), not a point - Roger's cohort typically used the pre-2026 elevated exclusion aggressively during 2020-2025. (iii) Marital deduction is load-bearing - the table shows first-death only; second-death exposure materially higher because marital deduction unavailable.</t>
        </is>
      </c>
    </row>
  </sheetData>
  <mergeCells count="4">
    <mergeCell ref="B17:D17"/>
    <mergeCell ref="A1:D1"/>
    <mergeCell ref="A4:D4"/>
    <mergeCell ref="A3:D3"/>
  </mergeCells>
  <hyperlinks>
    <hyperlink xmlns:r="http://schemas.openxmlformats.org/officeDocument/2006/relationships" ref="A2" r:id="rId1"/>
  </hyperlinks>
  <printOptions horizontalCentered="1"/>
  <pageMargins left="0.5" right="0.5" top="0.5" bottom="0.5" header="0.3" footer="0.3"/>
  <pageSetup orientation="landscape" paperSize="1" fitToHeight="0" fitToWidth="1"/>
  <headerFooter>
    <oddHeader>&amp;L&amp;8 &amp;K3C3F45ESTATE_TAX&amp;R&amp;8 &amp;KC89000BARATELLI INSTITUTE  *  MENTORING AT SCALE</oddHeader>
    <oddFooter>&amp;L&amp;8 &amp;K3C3F45baratelliinstitute.com&amp;C&amp;8 &amp;K3C3F45Page &amp;P of &amp;N&amp;R&amp;8 &amp;K3C3F45Penske Berkshire 2026</oddFooter>
    <evenHeader/>
    <evenFooter/>
    <firstHeader/>
    <firstFooter/>
  </headerFooter>
  <drawing xmlns:r="http://schemas.openxmlformats.org/officeDocument/2006/relationships" r:id="rId2"/>
</worksheet>
</file>

<file path=xl/worksheets/sheet16.xml><?xml version="1.0" encoding="utf-8"?>
<worksheet xmlns="http://schemas.openxmlformats.org/spreadsheetml/2006/main">
  <sheetPr>
    <tabColor rgb="00C89000"/>
    <outlinePr summaryBelow="1" summaryRight="1"/>
    <pageSetUpPr fitToPage="1"/>
  </sheetPr>
  <dimension ref="A1:E14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40" customWidth="1" min="2" max="2"/>
    <col width="16" customWidth="1" min="3" max="3"/>
    <col width="16" customWidth="1" min="4" max="4"/>
    <col width="40" customWidth="1" min="5" max="5"/>
  </cols>
  <sheetData>
    <row r="1" ht="16" customHeight="1">
      <c r="A1" s="16" t="inlineStr">
        <is>
          <t>BARATELLI INSTITUTE * MENTORING AT SCALE * PENSKE / BERKSHIRE CASE MODEL * JULY 5, 2026</t>
        </is>
      </c>
    </row>
    <row r="2" ht="14" customHeight="1">
      <c r="A2" s="17" t="inlineStr">
        <is>
          <t>TOP OF WORKBOOK  *  BACK TO INDEX</t>
        </is>
      </c>
    </row>
    <row r="3" ht="22" customHeight="1">
      <c r="A3" s="18" t="inlineStr">
        <is>
          <t>BERKSHIRE'S TRANSPORTATION UNIVERSE - PRE- VS POST-PAG</t>
        </is>
      </c>
    </row>
    <row r="4" ht="26" customHeight="1">
      <c r="A4" s="19" t="inlineStr">
        <is>
          <t>Table 9a. Transportation-adjacent revenue grows ~40% ($96B -&gt; $137B) IF the transaction ever closes.</t>
        </is>
      </c>
    </row>
    <row r="5" ht="22" customHeight="1">
      <c r="B5" s="8" t="inlineStr">
        <is>
          <t>Business</t>
        </is>
      </c>
      <c r="C5" s="8" t="inlineStr">
        <is>
          <t>Pre-PAG ($B)</t>
        </is>
      </c>
      <c r="D5" s="8" t="inlineStr">
        <is>
          <t>Post-PAG ($B)</t>
        </is>
      </c>
      <c r="E5" s="8" t="inlineStr">
        <is>
          <t>Character</t>
        </is>
      </c>
    </row>
    <row r="6" ht="16" customHeight="1">
      <c r="B6" s="21" t="inlineStr">
        <is>
          <t>BNSF Railway</t>
        </is>
      </c>
      <c r="C6" s="39" t="n">
        <v>25</v>
      </c>
      <c r="D6" s="39" t="n">
        <v>25</v>
      </c>
      <c r="E6" s="22" t="inlineStr">
        <is>
          <t>Class I US freight rail.</t>
        </is>
      </c>
    </row>
    <row r="7" ht="16" customHeight="1">
      <c r="B7" s="24" t="inlineStr">
        <is>
          <t>NetJets</t>
        </is>
      </c>
      <c r="C7" s="43" t="n">
        <v>10</v>
      </c>
      <c r="D7" s="43" t="n">
        <v>10</v>
      </c>
      <c r="E7" s="25" t="inlineStr">
        <is>
          <t>Fractional aviation.</t>
        </is>
      </c>
    </row>
    <row r="8" ht="16" customHeight="1">
      <c r="B8" s="21" t="inlineStr">
        <is>
          <t>Berkshire Hathaway Automotive (BHA)</t>
        </is>
      </c>
      <c r="C8" s="39" t="n">
        <v>10</v>
      </c>
      <c r="D8" s="39" t="n">
        <v>10</v>
      </c>
      <c r="E8" s="22" t="inlineStr">
        <is>
          <t>US franchised auto retail.</t>
        </is>
      </c>
    </row>
    <row r="9" ht="16" customHeight="1">
      <c r="B9" s="24" t="inlineStr">
        <is>
          <t>McLane Company</t>
        </is>
      </c>
      <c r="C9" s="43" t="n">
        <v>51</v>
      </c>
      <c r="D9" s="43" t="n">
        <v>51</v>
      </c>
      <c r="E9" s="25" t="inlineStr">
        <is>
          <t>Grocery/foodservice; large fleet.</t>
        </is>
      </c>
    </row>
    <row r="10" ht="16" customHeight="1">
      <c r="B10" s="21" t="inlineStr">
        <is>
          <t>PAG Retail Automotive (added)</t>
        </is>
      </c>
      <c r="C10" s="39" t="n">
        <v>0</v>
      </c>
      <c r="D10" s="39" t="n">
        <v>27</v>
      </c>
      <c r="E10" s="22" t="inlineStr">
        <is>
          <t>International franchised auto (58% non-US).</t>
        </is>
      </c>
    </row>
    <row r="11" ht="16" customHeight="1">
      <c r="B11" s="24" t="inlineStr">
        <is>
          <t>PAG Retail Commercial Truck / Premier</t>
        </is>
      </c>
      <c r="C11" s="43" t="n">
        <v>0</v>
      </c>
      <c r="D11" s="43" t="n">
        <v>3.5</v>
      </c>
      <c r="E11" s="25" t="inlineStr">
        <is>
          <t>#1 heavy-duty truck dealer network.</t>
        </is>
      </c>
    </row>
    <row r="12" ht="16" customHeight="1">
      <c r="B12" s="21" t="inlineStr">
        <is>
          <t>PTS (proportional consolidation)</t>
        </is>
      </c>
      <c r="C12" s="39" t="n">
        <v>0</v>
      </c>
      <c r="D12" s="39" t="n">
        <v>9</v>
      </c>
      <c r="E12" s="22" t="inlineStr">
        <is>
          <t>#2 truck leasing operator in NA.</t>
        </is>
      </c>
    </row>
    <row r="13" ht="16" customHeight="1">
      <c r="B13" s="24" t="inlineStr">
        <is>
          <t>Team Penske + Penske Media + Speedway</t>
        </is>
      </c>
      <c r="C13" s="43" t="n">
        <v>0</v>
      </c>
      <c r="D13" s="43" t="n">
        <v>1.5</v>
      </c>
      <c r="E13" s="25" t="inlineStr">
        <is>
          <t>Wild-card cultural assets.</t>
        </is>
      </c>
    </row>
    <row r="14" ht="16" customHeight="1">
      <c r="B14" s="36" t="inlineStr">
        <is>
          <t>Transportation-adjacent revenue total</t>
        </is>
      </c>
      <c r="C14" s="46" t="n">
        <v>96</v>
      </c>
      <c r="D14" s="46" t="n">
        <v>137</v>
      </c>
      <c r="E14" s="36" t="inlineStr">
        <is>
          <t>~40% increase.</t>
        </is>
      </c>
    </row>
  </sheetData>
  <mergeCells count="3">
    <mergeCell ref="A1:E1"/>
    <mergeCell ref="A4:E4"/>
    <mergeCell ref="A3:E3"/>
  </mergeCells>
  <hyperlinks>
    <hyperlink xmlns:r="http://schemas.openxmlformats.org/officeDocument/2006/relationships" ref="A2" r:id="rId1"/>
  </hyperlinks>
  <printOptions horizontalCentered="1"/>
  <pageMargins left="0.5" right="0.5" top="0.5" bottom="0.5" header="0.3" footer="0.3"/>
  <pageSetup orientation="landscape" paperSize="1" fitToHeight="0" fitToWidth="1"/>
  <headerFooter>
    <oddHeader>&amp;L&amp;8 &amp;K3C3F45BRK_TRANSPORT_UNIVERSE&amp;R&amp;8 &amp;KC89000BARATELLI INSTITUTE  *  MENTORING AT SCALE</oddHeader>
    <oddFooter>&amp;L&amp;8 &amp;K3C3F45baratelliinstitute.com&amp;C&amp;8 &amp;K3C3F45Page &amp;P of &amp;N&amp;R&amp;8 &amp;K3C3F45Penske Berkshire 2026</oddFooter>
    <evenHeader/>
    <evenFooter/>
    <firstHeader/>
    <firstFooter/>
  </headerFooter>
  <drawing xmlns:r="http://schemas.openxmlformats.org/officeDocument/2006/relationships" r:id="rId2"/>
</worksheet>
</file>

<file path=xl/worksheets/sheet17.xml><?xml version="1.0" encoding="utf-8"?>
<worksheet xmlns="http://schemas.openxmlformats.org/spreadsheetml/2006/main">
  <sheetPr>
    <tabColor rgb="00C89000"/>
    <outlinePr summaryBelow="1" summaryRight="1"/>
    <pageSetUpPr fitToPage="1"/>
  </sheetPr>
  <dimension ref="A1:E12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32" customWidth="1" min="2" max="2"/>
    <col width="14" customWidth="1" min="3" max="3"/>
    <col width="38" customWidth="1" min="4" max="4"/>
    <col width="42" customWidth="1" min="5" max="5"/>
  </cols>
  <sheetData>
    <row r="1" ht="16" customHeight="1">
      <c r="A1" s="16" t="inlineStr">
        <is>
          <t>BARATELLI INSTITUTE * MENTORING AT SCALE * PENSKE / BERKSHIRE CASE MODEL * JULY 5, 2026</t>
        </is>
      </c>
    </row>
    <row r="2" ht="14" customHeight="1">
      <c r="A2" s="17" t="inlineStr">
        <is>
          <t>TOP OF WORKBOOK  *  BACK TO INDEX</t>
        </is>
      </c>
    </row>
    <row r="3" ht="22" customHeight="1">
      <c r="A3" s="18" t="inlineStr">
        <is>
          <t>TIMING SCENARIOS - PROBABILITY-WEIGHTED</t>
        </is>
      </c>
    </row>
    <row r="4" ht="26" customHeight="1">
      <c r="A4" s="19" t="inlineStr">
        <is>
          <t>Table 10a. Institute practitioner-view probabilities; not company-guided; not a prediction of family action.</t>
        </is>
      </c>
    </row>
    <row r="5" ht="22" customHeight="1">
      <c r="B5" s="8" t="inlineStr">
        <is>
          <t>Scenario</t>
        </is>
      </c>
      <c r="C5" s="8" t="inlineStr">
        <is>
          <t>Probability</t>
        </is>
      </c>
      <c r="D5" s="8" t="inlineStr">
        <is>
          <t>Trigger</t>
        </is>
      </c>
      <c r="E5" s="8" t="inlineStr">
        <is>
          <t>Consequence for Berkshire</t>
        </is>
      </c>
    </row>
    <row r="6" ht="34" customHeight="1">
      <c r="B6" s="48" t="inlineStr">
        <is>
          <t>2028-2032 friendly (base case)</t>
        </is>
      </c>
      <c r="C6" s="52" t="n">
        <v>0.55</v>
      </c>
      <c r="D6" s="48" t="inlineStr">
        <is>
          <t>Roger initiates; estate-tax planning is operative rationale.</t>
        </is>
      </c>
      <c r="E6" s="48" t="inlineStr">
        <is>
          <t>Berkshire executes take-private at 25-35% premium.</t>
        </is>
      </c>
    </row>
    <row r="7" ht="34" customHeight="1">
      <c r="B7" s="24" t="inlineStr">
        <is>
          <t>2027 earlier acceleration</t>
        </is>
      </c>
      <c r="C7" s="53" t="n">
        <v>0.15</v>
      </c>
      <c r="D7" s="25" t="inlineStr">
        <is>
          <t>Health signals accelerate the timeline.</t>
        </is>
      </c>
      <c r="E7" s="25" t="inlineStr">
        <is>
          <t>Same structure; earlier close may impact premium level.</t>
        </is>
      </c>
    </row>
    <row r="8" ht="34" customHeight="1">
      <c r="B8" s="21" t="inlineStr">
        <is>
          <t>Post-death estate liquidity event</t>
        </is>
      </c>
      <c r="C8" s="54" t="n">
        <v>0.2</v>
      </c>
      <c r="D8" s="22" t="inlineStr">
        <is>
          <t>Roger holds through death; heirs face liquidity crisis.</t>
        </is>
      </c>
      <c r="E8" s="22" t="inlineStr">
        <is>
          <t>Distressed sale; lower premium but succession complications.</t>
        </is>
      </c>
    </row>
    <row r="9" ht="34" customHeight="1">
      <c r="B9" s="24" t="inlineStr">
        <is>
          <t>Family succession preserved indefinitely</t>
        </is>
      </c>
      <c r="C9" s="53" t="n">
        <v>0.1</v>
      </c>
      <c r="D9" s="25" t="inlineStr">
        <is>
          <t>Family opts to hold through generations via trusts.</t>
        </is>
      </c>
      <c r="E9" s="25" t="inlineStr">
        <is>
          <t>19% stake compounds; take-private thesis defers.</t>
        </is>
      </c>
    </row>
    <row r="10" ht="16" customHeight="1">
      <c r="B10" s="36" t="inlineStr">
        <is>
          <t>Total probability check</t>
        </is>
      </c>
      <c r="C10" s="55" t="n">
        <v>1</v>
      </c>
      <c r="D10" s="36" t="inlineStr"/>
      <c r="E10" s="36" t="inlineStr"/>
    </row>
    <row r="12" ht="30" customHeight="1">
      <c r="B12" s="15" t="inlineStr">
        <is>
          <t>Scenario probabilities reflect the analytical judgment of the memo author. Base case reflects Roger's age, estate-tax dimension, and accumulated Berkshire position. Family-succession-preserved outcome is a legitimate and respectable choice; the memo does not argue against it.</t>
        </is>
      </c>
    </row>
  </sheetData>
  <mergeCells count="4">
    <mergeCell ref="B12:E12"/>
    <mergeCell ref="A1:E1"/>
    <mergeCell ref="A4:E4"/>
    <mergeCell ref="A3:E3"/>
  </mergeCells>
  <hyperlinks>
    <hyperlink xmlns:r="http://schemas.openxmlformats.org/officeDocument/2006/relationships" ref="A2" r:id="rId1"/>
  </hyperlinks>
  <printOptions horizontalCentered="1"/>
  <pageMargins left="0.5" right="0.5" top="0.5" bottom="0.5" header="0.3" footer="0.3"/>
  <pageSetup orientation="landscape" paperSize="1" fitToHeight="0" fitToWidth="1"/>
  <headerFooter>
    <oddHeader>&amp;L&amp;8 &amp;K3C3F45TIMING_SCENARIOS&amp;R&amp;8 &amp;KC89000BARATELLI INSTITUTE  *  MENTORING AT SCALE</oddHeader>
    <oddFooter>&amp;L&amp;8 &amp;K3C3F45baratelliinstitute.com&amp;C&amp;8 &amp;K3C3F45Page &amp;P of &amp;N&amp;R&amp;8 &amp;K3C3F45Penske Berkshire 2026</oddFooter>
    <evenHeader/>
    <evenFooter/>
    <firstHeader/>
    <firstFooter/>
  </headerFooter>
  <drawing xmlns:r="http://schemas.openxmlformats.org/officeDocument/2006/relationships" r:id="rId2"/>
</worksheet>
</file>

<file path=xl/worksheets/sheet18.xml><?xml version="1.0" encoding="utf-8"?>
<worksheet xmlns="http://schemas.openxmlformats.org/spreadsheetml/2006/main">
  <sheetPr>
    <tabColor rgb="00C89000"/>
    <outlinePr summaryBelow="1" summaryRight="1"/>
    <pageSetUpPr fitToPage="1"/>
  </sheetPr>
  <dimension ref="A1:J13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26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0" customWidth="1" min="8" max="8"/>
    <col width="12" customWidth="1" min="9" max="9"/>
    <col width="36" customWidth="1" min="10" max="10"/>
  </cols>
  <sheetData>
    <row r="1" ht="16" customHeight="1">
      <c r="A1" s="16" t="inlineStr">
        <is>
          <t>BARATELLI INSTITUTE * MENTORING AT SCALE * PENSKE / BERKSHIRE CASE MODEL * JULY 5, 2026</t>
        </is>
      </c>
    </row>
    <row r="2" ht="14" customHeight="1">
      <c r="A2" s="17" t="inlineStr">
        <is>
          <t>TOP OF WORKBOOK  *  BACK TO INDEX</t>
        </is>
      </c>
    </row>
    <row r="3" ht="22" customHeight="1">
      <c r="A3" s="18" t="inlineStr">
        <is>
          <t>US-LISTED FRANCHISED DEALER PEER GROUP</t>
        </is>
      </c>
    </row>
    <row r="4" ht="26" customHeight="1">
      <c r="A4" s="19" t="inlineStr">
        <is>
          <t>Table 6b (v4 expanded). Columns ordered so reader can trace the arithmetic: revenue and EBITDA drive Market Cap and Net Debt, which sum to EV, which drives the ratios.</t>
        </is>
      </c>
    </row>
    <row r="5" ht="22" customHeight="1">
      <c r="B5" s="8" t="inlineStr">
        <is>
          <t>Company</t>
        </is>
      </c>
      <c r="C5" s="8" t="inlineStr">
        <is>
          <t>Revenue ($B)</t>
        </is>
      </c>
      <c r="D5" s="8" t="inlineStr">
        <is>
          <t>EBITDA ($M)</t>
        </is>
      </c>
      <c r="E5" s="8" t="inlineStr">
        <is>
          <t>Market Cap ($B)</t>
        </is>
      </c>
      <c r="F5" s="8" t="inlineStr">
        <is>
          <t>Net Debt ($M)</t>
        </is>
      </c>
      <c r="G5" s="8" t="inlineStr">
        <is>
          <t>EV ($B)</t>
        </is>
      </c>
      <c r="H5" s="8" t="inlineStr">
        <is>
          <t>Fwd P/E</t>
        </is>
      </c>
      <c r="I5" s="8" t="inlineStr">
        <is>
          <t>EV/EBITDA</t>
        </is>
      </c>
      <c r="J5" s="8" t="inlineStr">
        <is>
          <t>Ownership character</t>
        </is>
      </c>
    </row>
    <row r="6" ht="15" customHeight="1">
      <c r="B6" s="21" t="inlineStr">
        <is>
          <t>Lithia Motors (LAD)</t>
        </is>
      </c>
      <c r="C6" s="39" t="n">
        <v>36.2</v>
      </c>
      <c r="D6" s="42" t="n">
        <v>1850</v>
      </c>
      <c r="E6" s="39" t="n">
        <v>8</v>
      </c>
      <c r="F6" s="42" t="n">
        <v>4500</v>
      </c>
      <c r="G6" s="39" t="n">
        <v>12.5</v>
      </c>
      <c r="H6" s="22" t="inlineStr">
        <is>
          <t>11-12x</t>
        </is>
      </c>
      <c r="I6" s="22" t="inlineStr">
        <is>
          <t>~6.8x</t>
        </is>
      </c>
      <c r="J6" s="22" t="inlineStr">
        <is>
          <t>DeBoer family + public; roll-up growth.</t>
        </is>
      </c>
    </row>
    <row r="7" ht="15" customHeight="1">
      <c r="B7" s="56" t="inlineStr">
        <is>
          <t>Penske Automotive (PAG)</t>
        </is>
      </c>
      <c r="C7" s="57" t="n">
        <v>30.4</v>
      </c>
      <c r="D7" s="26" t="n">
        <v>1700</v>
      </c>
      <c r="E7" s="57" t="n">
        <v>10.4</v>
      </c>
      <c r="F7" s="26" t="n">
        <v>3500</v>
      </c>
      <c r="G7" s="57" t="n">
        <v>13.9</v>
      </c>
      <c r="H7" s="58" t="inlineStr">
        <is>
          <t>10-11x</t>
        </is>
      </c>
      <c r="I7" s="58" t="inlineStr">
        <is>
          <t>~8.2x</t>
        </is>
      </c>
      <c r="J7" s="58" t="inlineStr">
        <is>
          <t>Roger Penske ~40% + BRK ~19% + Mitsui ~15%.</t>
        </is>
      </c>
    </row>
    <row r="8" ht="15" customHeight="1">
      <c r="B8" s="21" t="inlineStr">
        <is>
          <t>AutoNation (AN)</t>
        </is>
      </c>
      <c r="C8" s="39" t="n">
        <v>27</v>
      </c>
      <c r="D8" s="42" t="n">
        <v>1600</v>
      </c>
      <c r="E8" s="39" t="n">
        <v>7</v>
      </c>
      <c r="F8" s="42" t="n">
        <v>4000</v>
      </c>
      <c r="G8" s="39" t="n">
        <v>11</v>
      </c>
      <c r="H8" s="22" t="inlineStr">
        <is>
          <t>9-10x</t>
        </is>
      </c>
      <c r="I8" s="22" t="inlineStr">
        <is>
          <t>~6.9x</t>
        </is>
      </c>
      <c r="J8" s="22" t="inlineStr">
        <is>
          <t>Professional-mgmt; Cascade (Gates) legacy.</t>
        </is>
      </c>
    </row>
    <row r="9" ht="15" customHeight="1">
      <c r="B9" s="24" t="inlineStr">
        <is>
          <t>Group 1 Automotive (GPI)</t>
        </is>
      </c>
      <c r="C9" s="43" t="n">
        <v>19.9</v>
      </c>
      <c r="D9" s="38" t="n">
        <v>1050</v>
      </c>
      <c r="E9" s="43" t="n">
        <v>4.5</v>
      </c>
      <c r="F9" s="38" t="n">
        <v>2600</v>
      </c>
      <c r="G9" s="43" t="n">
        <v>7.1</v>
      </c>
      <c r="H9" s="25" t="inlineStr">
        <is>
          <t>8-9x</t>
        </is>
      </c>
      <c r="I9" s="25" t="inlineStr">
        <is>
          <t>~6.8x</t>
        </is>
      </c>
      <c r="J9" s="25" t="inlineStr">
        <is>
          <t>Professional-management.</t>
        </is>
      </c>
    </row>
    <row r="10" ht="15" customHeight="1">
      <c r="B10" s="21" t="inlineStr">
        <is>
          <t>Asbury Automotive (ABG)</t>
        </is>
      </c>
      <c r="C10" s="39" t="n">
        <v>16.8</v>
      </c>
      <c r="D10" s="42" t="n">
        <v>1050</v>
      </c>
      <c r="E10" s="39" t="n">
        <v>4.5</v>
      </c>
      <c r="F10" s="42" t="n">
        <v>3200</v>
      </c>
      <c r="G10" s="39" t="n">
        <v>7.7</v>
      </c>
      <c r="H10" s="22" t="inlineStr">
        <is>
          <t>9-10x</t>
        </is>
      </c>
      <c r="I10" s="22" t="inlineStr">
        <is>
          <t>~7.3x</t>
        </is>
      </c>
      <c r="J10" s="22" t="inlineStr">
        <is>
          <t>Professional-management.</t>
        </is>
      </c>
    </row>
    <row r="11" ht="15" customHeight="1">
      <c r="B11" s="24" t="inlineStr">
        <is>
          <t>Sonic Automotive (SAH)</t>
        </is>
      </c>
      <c r="C11" s="43" t="n">
        <v>14.4</v>
      </c>
      <c r="D11" s="38" t="n">
        <v>720</v>
      </c>
      <c r="E11" s="43" t="n">
        <v>1.6</v>
      </c>
      <c r="F11" s="38" t="n">
        <v>1500</v>
      </c>
      <c r="G11" s="43" t="n">
        <v>3.1</v>
      </c>
      <c r="H11" s="25" t="inlineStr">
        <is>
          <t>8x</t>
        </is>
      </c>
      <c r="I11" s="25" t="inlineStr">
        <is>
          <t>~4.3x</t>
        </is>
      </c>
      <c r="J11" s="25" t="inlineStr">
        <is>
          <t>Smith family (Speedway Motorsports).</t>
        </is>
      </c>
    </row>
    <row r="13" ht="60" customHeight="1">
      <c r="B13" s="15" t="inlineStr">
        <is>
          <t>Column order tracks the arithmetic: Revenue and EBITDA are inputs; Market Cap and Net Debt sum to EV; EV over EBITDA yields the trading multiple; Fwd P/E and Ownership complete the practitioner view. PAG (highlighted) carries the group's highest EV/EBITDA at ~8.2x - a premium the Institute attributes to the international / premium-luxury mix and the PTS equity-method contribution. Ownership character column matters: three of six peers are family/founder-controlled (LAD DeBoer, PAG Penske+BRK, SAH Smith); three are professional-management (AN, GPI, ABG). Peer figures illustrative FY2025E; open the underlying 10-K filings for the primary source. Not investment advice.</t>
        </is>
      </c>
    </row>
  </sheetData>
  <mergeCells count="4">
    <mergeCell ref="A1:J1"/>
    <mergeCell ref="A4:J4"/>
    <mergeCell ref="A3:J3"/>
    <mergeCell ref="B13:J13"/>
  </mergeCells>
  <hyperlinks>
    <hyperlink xmlns:r="http://schemas.openxmlformats.org/officeDocument/2006/relationships" ref="A2" r:id="rId1"/>
  </hyperlinks>
  <printOptions horizontalCentered="1"/>
  <pageMargins left="0.5" right="0.5" top="0.5" bottom="0.5" header="0.3" footer="0.3"/>
  <pageSetup orientation="landscape" paperSize="1" fitToHeight="0" fitToWidth="1"/>
  <headerFooter>
    <oddHeader>&amp;L&amp;8 &amp;K3C3F45PEERS&amp;R&amp;8 &amp;KC89000BARATELLI INSTITUTE  *  MENTORING AT SCALE</oddHeader>
    <oddFooter>&amp;L&amp;8 &amp;K3C3F45baratelliinstitute.com&amp;C&amp;8 &amp;K3C3F45Page &amp;P of &amp;N&amp;R&amp;8 &amp;K3C3F45Penske Berkshire 2026</oddFooter>
    <evenHeader/>
    <evenFooter/>
    <firstHeader/>
    <firstFooter/>
  </headerFooter>
  <drawing xmlns:r="http://schemas.openxmlformats.org/officeDocument/2006/relationships" r:id="rId2"/>
</worksheet>
</file>

<file path=xl/worksheets/sheet19.xml><?xml version="1.0" encoding="utf-8"?>
<worksheet xmlns="http://schemas.openxmlformats.org/spreadsheetml/2006/main">
  <sheetPr>
    <tabColor rgb="00C89000"/>
    <outlinePr summaryBelow="1" summaryRight="1"/>
    <pageSetUpPr fitToPage="1"/>
  </sheetPr>
  <dimension ref="A1:K16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4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</cols>
  <sheetData>
    <row r="1" ht="16" customHeight="1">
      <c r="A1" s="16" t="inlineStr">
        <is>
          <t>BARATELLI INSTITUTE * MENTORING AT SCALE * PENSKE / BERKSHIRE CASE MODEL * JULY 5, 2026</t>
        </is>
      </c>
    </row>
    <row r="2" ht="14" customHeight="1">
      <c r="A2" s="17" t="inlineStr">
        <is>
          <t>TOP OF WORKBOOK  *  BACK TO INDEX</t>
        </is>
      </c>
    </row>
    <row r="3" ht="22" customHeight="1">
      <c r="A3" s="18" t="inlineStr">
        <is>
          <t>PAG NINE-QUARTER FCF DEPLOYMENT</t>
        </is>
      </c>
    </row>
    <row r="4" ht="26" customHeight="1">
      <c r="A4" s="19" t="inlineStr">
        <is>
          <t>Table 7d (v5 - actual filed figures). Where every dollar of PAG operating cash flow went across nine quarters Q1 2024 through Q1 2026 - capex, acquisitions, dividends, buybacks, debt. All $M. Figures drawn from PAG's actual filed 10-Q and 10-K statements of cash flows via SEC EDGAR CIK 0001019849; quarterly line items derived by subtracting the prior cumulative disclosure from the current cumulative disclosure.</t>
        </is>
      </c>
    </row>
    <row r="5" ht="22" customHeight="1">
      <c r="B5" s="8" t="inlineStr">
        <is>
          <t>Line item</t>
        </is>
      </c>
      <c r="C5" s="8" t="inlineStr">
        <is>
          <t>Q1'24</t>
        </is>
      </c>
      <c r="D5" s="8" t="inlineStr">
        <is>
          <t>Q2'24</t>
        </is>
      </c>
      <c r="E5" s="8" t="inlineStr">
        <is>
          <t>Q3'24</t>
        </is>
      </c>
      <c r="F5" s="8" t="inlineStr">
        <is>
          <t>Q4'24</t>
        </is>
      </c>
      <c r="G5" s="8" t="inlineStr">
        <is>
          <t>Q1'25</t>
        </is>
      </c>
      <c r="H5" s="8" t="inlineStr">
        <is>
          <t>Q2'25</t>
        </is>
      </c>
      <c r="I5" s="8" t="inlineStr">
        <is>
          <t>Q3'25</t>
        </is>
      </c>
      <c r="J5" s="8" t="inlineStr">
        <is>
          <t>Q4'25</t>
        </is>
      </c>
      <c r="K5" s="8" t="inlineStr">
        <is>
          <t>Q1'26</t>
        </is>
      </c>
    </row>
    <row r="6" ht="15" customHeight="1">
      <c r="B6" s="21" t="inlineStr">
        <is>
          <t>Total revenue</t>
        </is>
      </c>
      <c r="C6" s="42" t="n">
        <v>7410</v>
      </c>
      <c r="D6" s="42" t="n">
        <v>7700</v>
      </c>
      <c r="E6" s="42" t="n">
        <v>7580</v>
      </c>
      <c r="F6" s="42" t="n">
        <v>7750</v>
      </c>
      <c r="G6" s="42" t="n">
        <v>7600</v>
      </c>
      <c r="H6" s="42" t="n">
        <v>7700</v>
      </c>
      <c r="I6" s="42" t="n">
        <v>7700</v>
      </c>
      <c r="J6" s="42" t="n">
        <v>7800</v>
      </c>
      <c r="K6" s="42" t="n">
        <v>7860</v>
      </c>
    </row>
    <row r="7" ht="15" customHeight="1">
      <c r="B7" s="24" t="inlineStr">
        <is>
          <t>Adj. EBITDA (op inc + D&amp;A recon)</t>
        </is>
      </c>
      <c r="C7" s="38" t="n">
        <v>430</v>
      </c>
      <c r="D7" s="38" t="n">
        <v>450</v>
      </c>
      <c r="E7" s="38" t="n">
        <v>435</v>
      </c>
      <c r="F7" s="38" t="n">
        <v>445</v>
      </c>
      <c r="G7" s="38" t="n">
        <v>430</v>
      </c>
      <c r="H7" s="38" t="n">
        <v>460</v>
      </c>
      <c r="I7" s="38" t="n">
        <v>420</v>
      </c>
      <c r="J7" s="38" t="n">
        <v>380</v>
      </c>
      <c r="K7" s="38" t="n">
        <v>395</v>
      </c>
    </row>
    <row r="8" ht="15" customHeight="1">
      <c r="B8" s="21" t="inlineStr">
        <is>
          <t>Operating cash flow</t>
        </is>
      </c>
      <c r="C8" s="42" t="n">
        <v>456</v>
      </c>
      <c r="D8" s="42" t="n">
        <v>235</v>
      </c>
      <c r="E8" s="42" t="n">
        <v>271</v>
      </c>
      <c r="F8" s="42" t="n">
        <v>370</v>
      </c>
      <c r="G8" s="42" t="n">
        <v>205</v>
      </c>
      <c r="H8" s="42" t="n">
        <v>267</v>
      </c>
      <c r="I8" s="42" t="n">
        <v>380</v>
      </c>
      <c r="J8" s="42" t="n">
        <v>150</v>
      </c>
      <c r="K8" s="42" t="n">
        <v>215</v>
      </c>
    </row>
    <row r="9" ht="15" customHeight="1">
      <c r="B9" s="24" t="inlineStr">
        <is>
          <t>Less: capex</t>
        </is>
      </c>
      <c r="C9" s="38" t="n">
        <v>-103</v>
      </c>
      <c r="D9" s="38" t="n">
        <v>-99</v>
      </c>
      <c r="E9" s="38" t="n">
        <v>-81</v>
      </c>
      <c r="F9" s="38" t="n">
        <v>-86</v>
      </c>
      <c r="G9" s="38" t="n">
        <v>-85</v>
      </c>
      <c r="H9" s="38" t="n">
        <v>-62</v>
      </c>
      <c r="I9" s="38" t="n">
        <v>-80</v>
      </c>
      <c r="J9" s="38" t="n">
        <v>-99</v>
      </c>
      <c r="K9" s="38" t="n">
        <v>-63</v>
      </c>
    </row>
    <row r="10" ht="15" customHeight="1">
      <c r="B10" s="36" t="inlineStr">
        <is>
          <t>Free cash flow (OCF - capex)</t>
        </is>
      </c>
      <c r="C10" s="59" t="n">
        <v>353</v>
      </c>
      <c r="D10" s="59" t="n">
        <v>136</v>
      </c>
      <c r="E10" s="59" t="n">
        <v>190</v>
      </c>
      <c r="F10" s="59" t="n">
        <v>284</v>
      </c>
      <c r="G10" s="59" t="n">
        <v>120</v>
      </c>
      <c r="H10" s="59" t="n">
        <v>205</v>
      </c>
      <c r="I10" s="59" t="n">
        <v>300</v>
      </c>
      <c r="J10" s="59" t="n">
        <v>51</v>
      </c>
      <c r="K10" s="59" t="n">
        <v>152</v>
      </c>
    </row>
    <row r="11" ht="15" customHeight="1">
      <c r="B11" s="24" t="inlineStr">
        <is>
          <t>Acquisitions (net cash paid)</t>
        </is>
      </c>
      <c r="C11" s="38" t="n">
        <v>-220</v>
      </c>
      <c r="D11" s="38" t="n">
        <v>-221</v>
      </c>
      <c r="E11" s="38" t="n">
        <v>0</v>
      </c>
      <c r="F11" s="38" t="n">
        <v>0</v>
      </c>
      <c r="G11" s="38" t="n">
        <v>0</v>
      </c>
      <c r="H11" s="38" t="n">
        <v>0</v>
      </c>
      <c r="I11" s="38" t="n">
        <v>0</v>
      </c>
      <c r="J11" s="38" t="n">
        <v>-50</v>
      </c>
      <c r="K11" s="38" t="n">
        <v>-50</v>
      </c>
    </row>
    <row r="12" ht="15" customHeight="1">
      <c r="B12" s="21" t="inlineStr">
        <is>
          <t>Common dividends paid</t>
        </is>
      </c>
      <c r="C12" s="42" t="n">
        <v>-60</v>
      </c>
      <c r="D12" s="42" t="n">
        <v>-60</v>
      </c>
      <c r="E12" s="42" t="n">
        <v>-66</v>
      </c>
      <c r="F12" s="42" t="n">
        <v>-88</v>
      </c>
      <c r="G12" s="42" t="n">
        <v>-80</v>
      </c>
      <c r="H12" s="42" t="n">
        <v>-85</v>
      </c>
      <c r="I12" s="42" t="n">
        <v>-89</v>
      </c>
      <c r="J12" s="42" t="n">
        <v>-90</v>
      </c>
      <c r="K12" s="42" t="n">
        <v>-93</v>
      </c>
    </row>
    <row r="13" ht="15" customHeight="1">
      <c r="B13" s="24" t="inlineStr">
        <is>
          <t>Share buybacks (open market)</t>
        </is>
      </c>
      <c r="C13" s="38" t="n">
        <v>-17</v>
      </c>
      <c r="D13" s="38" t="n">
        <v>-23</v>
      </c>
      <c r="E13" s="38" t="n">
        <v>-18</v>
      </c>
      <c r="F13" s="38" t="n">
        <v>-1</v>
      </c>
      <c r="G13" s="38" t="n">
        <v>-40</v>
      </c>
      <c r="H13" s="38" t="n">
        <v>-93</v>
      </c>
      <c r="I13" s="38" t="n">
        <v>-9</v>
      </c>
      <c r="J13" s="38" t="n">
        <v>-40</v>
      </c>
      <c r="K13" s="38" t="n">
        <v>-35</v>
      </c>
    </row>
    <row r="14" ht="15" customHeight="1">
      <c r="B14" s="21" t="inlineStr">
        <is>
          <t>Net debt / floor plan change</t>
        </is>
      </c>
      <c r="C14" s="42" t="n">
        <v>0</v>
      </c>
      <c r="D14" s="42" t="n">
        <v>0</v>
      </c>
      <c r="E14" s="42" t="n">
        <v>0</v>
      </c>
      <c r="F14" s="42" t="n">
        <v>0</v>
      </c>
      <c r="G14" s="42" t="n">
        <v>0</v>
      </c>
      <c r="H14" s="42" t="n">
        <v>0</v>
      </c>
      <c r="I14" s="42" t="n">
        <v>-550</v>
      </c>
      <c r="J14" s="42" t="n">
        <v>0</v>
      </c>
      <c r="K14" s="42" t="n">
        <v>0</v>
      </c>
    </row>
    <row r="16" ht="68" customHeight="1">
      <c r="B16" s="15" t="inlineStr">
        <is>
          <t>READ THIS TABLE AS THE ANSWER TO 'WHERE DID THE CASH GO?' Across nine quarters (Q1 2024 - Q1 2026) PAG generated approximately $2.5B of operating cash flow and approximately $1.8B of free cash flow. Deployment: ~$711M in dividends (~40% of FCF, growing from $60M/quarter to $93M/quarter on a ~55% dividend-per-share increase from $0.87 to $1.42), ~$276M in open-market share buybacks (~15%), ~$540M in bolt-on acquisitions (~30%, front-loaded in H1 2024 with the Rybrook UK closing), and a one-time $550M scheduled maturity of senior subordinated notes in Q3 2025 (tightening leverage to 1.0x). Source: PAG 10-Q filings Q1 2024, Q2 2024, Q3 2024, Q1 2025, Q2 2025, Q3 2025, Q1 2026 (SEC EDGAR CIK 0001019849); 10-K FY2024 (filed Feb 21, 2025); 10-K FY2025 (filed Feb 2026). Quarterly figures derived by subtracting cumulative YTD disclosures. PAG does not report a company-defined Adjusted EBITDA; EBITDA row reconstructed from GAAP operating income + D&amp;A. FCF = OCF - capex. Q4 columns computed as FY total less 9M YTD. Line items marked with approximations reflect reconstruction from cumulative filings rather than direct quarterly disclosure. Not investment advice.</t>
        </is>
      </c>
    </row>
  </sheetData>
  <mergeCells count="4">
    <mergeCell ref="B16:K16"/>
    <mergeCell ref="A1:K1"/>
    <mergeCell ref="A4:K4"/>
    <mergeCell ref="A3:K3"/>
  </mergeCells>
  <hyperlinks>
    <hyperlink xmlns:r="http://schemas.openxmlformats.org/officeDocument/2006/relationships" ref="A2" r:id="rId1"/>
  </hyperlinks>
  <printOptions horizontalCentered="1"/>
  <pageMargins left="0.5" right="0.5" top="0.5" bottom="0.5" header="0.3" footer="0.3"/>
  <pageSetup orientation="landscape" paperSize="1" fitToHeight="0" fitToWidth="1"/>
  <headerFooter>
    <oddHeader>&amp;L&amp;8 &amp;K3C3F45NINE_QUARTER_FCF&amp;R&amp;8 &amp;KC89000BARATELLI INSTITUTE  *  MENTORING AT SCALE</oddHeader>
    <oddFooter>&amp;L&amp;8 &amp;K3C3F45baratelliinstitute.com&amp;C&amp;8 &amp;K3C3F45Page &amp;P of &amp;N&amp;R&amp;8 &amp;K3C3F45Penske Berkshire 2026</oddFooter>
    <evenHeader/>
    <evenFooter/>
    <firstHeader/>
    <firstFooter/>
  </headerFooter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tabColor rgb="000A1F3A"/>
    <outlinePr summaryBelow="1" summaryRight="1"/>
    <pageSetUpPr fitToPage="1"/>
  </sheetPr>
  <dimension ref="A1:D26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" customWidth="1" min="1" max="1"/>
    <col width="26" customWidth="1" min="2" max="2"/>
    <col width="92" customWidth="1" min="3" max="3"/>
    <col width="6" customWidth="1" min="4" max="4"/>
  </cols>
  <sheetData>
    <row r="1" ht="16" customHeight="1">
      <c r="A1" s="1" t="n"/>
      <c r="B1" s="2" t="inlineStr">
        <is>
          <t>THE BARATELLI PRACTITIONER CASE MEMO  *  JULY 5, 2026</t>
        </is>
      </c>
    </row>
    <row r="2" ht="30" customHeight="1">
      <c r="A2" s="1" t="n"/>
      <c r="B2" s="3" t="inlineStr">
        <is>
          <t>PENSKE AUTOMOTIVE - THE ARCHITECTURE MAP</t>
        </is>
      </c>
    </row>
    <row r="3" ht="3" customHeight="1">
      <c r="A3" s="4" t="n"/>
      <c r="B3" s="4" t="n"/>
      <c r="C3" s="4" t="n"/>
      <c r="D3" s="4" t="n"/>
    </row>
    <row r="4" ht="14" customHeight="1">
      <c r="B4" s="5" t="inlineStr">
        <is>
          <t>The Baratelli Practitioner Case Model  *  Companion to the memo</t>
        </is>
      </c>
    </row>
    <row r="5" ht="40" customHeight="1">
      <c r="B5" s="6" t="inlineStr">
        <is>
          <t>Berkshire owns ~19% of PAG. Roger Penske is 89. This workbook builds the arithmetic behind the architecture that would apply IF the family ever chooses to sell - a friendly negotiated whole-organism close consolidating PAG, Penske Corporation, and the PTS truck-leasing joint venture into a single Berkshire subsidiary. The memo does not predict a transaction.</t>
        </is>
      </c>
    </row>
    <row r="6" ht="16" customHeight="1">
      <c r="B6" s="7" t="inlineStr">
        <is>
          <t>CONTENTS</t>
        </is>
      </c>
    </row>
    <row r="7" ht="22" customHeight="1">
      <c r="B7" s="8" t="inlineStr">
        <is>
          <t>Tab</t>
        </is>
      </c>
      <c r="C7" s="8" t="inlineStr">
        <is>
          <t>Description</t>
        </is>
      </c>
      <c r="D7" s="8" t="inlineStr">
        <is>
          <t>Go</t>
        </is>
      </c>
    </row>
    <row r="8" ht="22" customHeight="1">
      <c r="B8" s="9" t="inlineStr">
        <is>
          <t>ASSUMPTIONS</t>
        </is>
      </c>
      <c r="C8" s="10" t="inlineStr">
        <is>
          <t>Key inputs: PAG share price, share count, stakes, premium, discount rates, peer multiples, PTS metrics.</t>
        </is>
      </c>
      <c r="D8" s="11" t="inlineStr">
        <is>
          <t>-&gt;</t>
        </is>
      </c>
    </row>
    <row r="9" ht="22" customHeight="1">
      <c r="B9" s="12" t="inlineStr">
        <is>
          <t>INCOME_STATEMENT</t>
        </is>
      </c>
      <c r="C9" s="13" t="inlineStr">
        <is>
          <t>PAG income statement FY2022A-FY2025E: revenue, cost of sales, gross profit, SG&amp;A, D&amp;A, operating income, interest, tax, net income.</t>
        </is>
      </c>
      <c r="D9" s="14" t="inlineStr">
        <is>
          <t>-&gt;</t>
        </is>
      </c>
    </row>
    <row r="10" ht="22" customHeight="1">
      <c r="B10" s="9" t="inlineStr">
        <is>
          <t>BALANCE_SHEET</t>
        </is>
      </c>
      <c r="C10" s="10" t="inlineStr">
        <is>
          <t>PAG summary balance sheet FY2022A-FY2025E: assets (current, PPE, goodwill, intangibles, PTS investment), liabilities (floor plan, LT debt), equity.</t>
        </is>
      </c>
      <c r="D10" s="11" t="inlineStr">
        <is>
          <t>-&gt;</t>
        </is>
      </c>
    </row>
    <row r="11" ht="22" customHeight="1">
      <c r="B11" s="12" t="inlineStr">
        <is>
          <t>CASH_FLOW</t>
        </is>
      </c>
      <c r="C11" s="13" t="inlineStr">
        <is>
          <t>PAG summary cash flow FY2022A-FY2025E: operating CF, capex, acquisitions, debt movements, buybacks, dividends, net change in cash.</t>
        </is>
      </c>
      <c r="D11" s="14" t="inlineStr">
        <is>
          <t>-&gt;</t>
        </is>
      </c>
    </row>
    <row r="12" ht="22" customHeight="1">
      <c r="B12" s="9" t="inlineStr">
        <is>
          <t>PAG_STANDALONE</t>
        </is>
      </c>
      <c r="C12" s="10" t="inlineStr">
        <is>
          <t>Standalone PAG financial summary FY2022-FY2025E (Table 6a) plus standalone valuation frame at memo-date price.</t>
        </is>
      </c>
      <c r="D12" s="11" t="inlineStr">
        <is>
          <t>-&gt;</t>
        </is>
      </c>
    </row>
    <row r="13" ht="22" customHeight="1">
      <c r="B13" s="12" t="inlineStr">
        <is>
          <t>RETAIL_AUTO</t>
        </is>
      </c>
      <c r="C13" s="13" t="inlineStr">
        <is>
          <t>Retail Automotive segment: revenue mix (Table 3a) + geographic mix (Table 3b) + brand-tier concentration (Table 3c).</t>
        </is>
      </c>
      <c r="D13" s="14" t="inlineStr">
        <is>
          <t>-&gt;</t>
        </is>
      </c>
    </row>
    <row r="14" ht="22" customHeight="1">
      <c r="B14" s="9" t="inlineStr">
        <is>
          <t>RETAIL_TRUCK</t>
        </is>
      </c>
      <c r="C14" s="10" t="inlineStr">
        <is>
          <t>Premier Truck Group commercial-truck-dealer detail (Table 3d) plus Rush Enterprises peer benchmark.</t>
        </is>
      </c>
      <c r="D14" s="11" t="inlineStr">
        <is>
          <t>-&gt;</t>
        </is>
      </c>
    </row>
    <row r="15" ht="22" customHeight="1">
      <c r="B15" s="12" t="inlineStr">
        <is>
          <t>PTS_VALUATION</t>
        </is>
      </c>
      <c r="C15" s="13" t="inlineStr">
        <is>
          <t>Penske Transportation Solutions operational scale, ownership stakes, and market-value uplift on PAG's 28.9% equity-method interest.</t>
        </is>
      </c>
      <c r="D15" s="14" t="inlineStr">
        <is>
          <t>-&gt;</t>
        </is>
      </c>
    </row>
    <row r="16" ht="22" customHeight="1">
      <c r="B16" s="9" t="inlineStr">
        <is>
          <t>SOTP</t>
        </is>
      </c>
      <c r="C16" s="10" t="inlineStr">
        <is>
          <t>Full sum-of-the-parts build (Table 7a): aggregate three-entity equity $15.5B; post-Mitsui buy-out $12.6B.</t>
        </is>
      </c>
      <c r="D16" s="11" t="inlineStr">
        <is>
          <t>-&gt;</t>
        </is>
      </c>
    </row>
    <row r="17" ht="22" customHeight="1">
      <c r="B17" s="12" t="inlineStr">
        <is>
          <t>PREMIUM_SENSITIVITY</t>
        </is>
      </c>
      <c r="C17" s="13" t="inlineStr">
        <is>
          <t>Take-private premium sensitivity matrix (Table 7b): premiums 0/15/25/30/35% with implied prices $158 to $213.</t>
        </is>
      </c>
      <c r="D17" s="14" t="inlineStr">
        <is>
          <t>-&gt;</t>
        </is>
      </c>
    </row>
    <row r="18" ht="22" customHeight="1">
      <c r="B18" s="9" t="inlineStr">
        <is>
          <t>FINANCING_SCENARIOS</t>
        </is>
      </c>
      <c r="C18" s="10" t="inlineStr">
        <is>
          <t>Three financing scenarios (Table 8a): Full Cash / Cash + Defer Mitsui / Cash + BRK Equity to Mitsui, plus 60/40 hybrid base case.</t>
        </is>
      </c>
      <c r="D18" s="11" t="inlineStr">
        <is>
          <t>-&gt;</t>
        </is>
      </c>
    </row>
    <row r="19" ht="22" customHeight="1">
      <c r="B19" s="12" t="inlineStr">
        <is>
          <t>BRK_STAKE_GAIN</t>
        </is>
      </c>
      <c r="C19" s="13" t="inlineStr">
        <is>
          <t>Berkshire economic gain on the 19% stake (Table 7c): ~$1.8B pre-tax mark-up plus ~$400M cumulative dividends over 11-year hold.</t>
        </is>
      </c>
      <c r="D19" s="14" t="inlineStr">
        <is>
          <t>-&gt;</t>
        </is>
      </c>
    </row>
    <row r="20" ht="22" customHeight="1">
      <c r="B20" s="9" t="inlineStr">
        <is>
          <t>ESTATE_TAX</t>
        </is>
      </c>
      <c r="C20" s="10" t="inlineStr">
        <is>
          <t>Roger Penske illustrative estate scenario (Table 8b): approximately $3.2-3.6B aggregate federal + state tax bill.</t>
        </is>
      </c>
      <c r="D20" s="11" t="inlineStr">
        <is>
          <t>-&gt;</t>
        </is>
      </c>
    </row>
    <row r="21" ht="22" customHeight="1">
      <c r="B21" s="12" t="inlineStr">
        <is>
          <t>BRK_TRANSPORT_UNIVERSE</t>
        </is>
      </c>
      <c r="C21" s="13" t="inlineStr">
        <is>
          <t>Pre-PAG vs post-PAG (Table 9a): $96B to $137B transportation-adjacent revenue base at Berkshire post-consolidation.</t>
        </is>
      </c>
      <c r="D21" s="14" t="inlineStr">
        <is>
          <t>-&gt;</t>
        </is>
      </c>
    </row>
    <row r="22" ht="22" customHeight="1">
      <c r="B22" s="9" t="inlineStr">
        <is>
          <t>TIMING_SCENARIOS</t>
        </is>
      </c>
      <c r="C22" s="10" t="inlineStr">
        <is>
          <t>Probability-weighted timing scenarios (Table 10a): 55% base case 2028-2032 friendly negotiated close, plus three alternative paths.</t>
        </is>
      </c>
      <c r="D22" s="11" t="inlineStr">
        <is>
          <t>-&gt;</t>
        </is>
      </c>
    </row>
    <row r="23" ht="22" customHeight="1">
      <c r="B23" s="12" t="inlineStr">
        <is>
          <t>PEERS</t>
        </is>
      </c>
      <c r="C23" s="13" t="inlineStr">
        <is>
          <t>US-listed franchised dealer peer group (Table 6b, v4 expanded): revenue, EBITDA, market cap, net debt, EV, Fwd P/E, EV/EBITDA, ownership.</t>
        </is>
      </c>
      <c r="D23" s="14" t="inlineStr">
        <is>
          <t>-&gt;</t>
        </is>
      </c>
    </row>
    <row r="24" ht="22" customHeight="1">
      <c r="B24" s="9" t="inlineStr">
        <is>
          <t>NINE_QUARTER_FCF</t>
        </is>
      </c>
      <c r="C24" s="10" t="inlineStr">
        <is>
          <t>PAG nine-quarter cash flow deployment (Table 7d): where every dollar of FCF went - capex, WC, acquisitions, dividends, buybacks, debt.</t>
        </is>
      </c>
      <c r="D24" s="11" t="inlineStr">
        <is>
          <t>-&gt;</t>
        </is>
      </c>
    </row>
    <row r="26" ht="20" customHeight="1">
      <c r="B26" s="15" t="inlineStr">
        <is>
          <t>Illustrative practitioner model. Not investment advice, not a rumor, not a recommendation. Baratelli Institute * July 5, 2026.</t>
        </is>
      </c>
    </row>
  </sheetData>
  <mergeCells count="6">
    <mergeCell ref="B5:D5"/>
    <mergeCell ref="B1:D1"/>
    <mergeCell ref="B4:D4"/>
    <mergeCell ref="B26:D26"/>
    <mergeCell ref="B6:D6"/>
    <mergeCell ref="B2:D2"/>
  </mergeCells>
  <hyperlinks>
    <hyperlink xmlns:r="http://schemas.openxmlformats.org/officeDocument/2006/relationships" ref="D8" r:id="rId1"/>
    <hyperlink xmlns:r="http://schemas.openxmlformats.org/officeDocument/2006/relationships" ref="D9" r:id="rId2"/>
    <hyperlink xmlns:r="http://schemas.openxmlformats.org/officeDocument/2006/relationships" ref="D10" r:id="rId3"/>
    <hyperlink xmlns:r="http://schemas.openxmlformats.org/officeDocument/2006/relationships" ref="D11" r:id="rId4"/>
    <hyperlink xmlns:r="http://schemas.openxmlformats.org/officeDocument/2006/relationships" ref="D12" r:id="rId5"/>
    <hyperlink xmlns:r="http://schemas.openxmlformats.org/officeDocument/2006/relationships" ref="D13" r:id="rId6"/>
    <hyperlink xmlns:r="http://schemas.openxmlformats.org/officeDocument/2006/relationships" ref="D14" r:id="rId7"/>
    <hyperlink xmlns:r="http://schemas.openxmlformats.org/officeDocument/2006/relationships" ref="D15" r:id="rId8"/>
    <hyperlink xmlns:r="http://schemas.openxmlformats.org/officeDocument/2006/relationships" ref="D16" r:id="rId9"/>
    <hyperlink xmlns:r="http://schemas.openxmlformats.org/officeDocument/2006/relationships" ref="D17" r:id="rId10"/>
    <hyperlink xmlns:r="http://schemas.openxmlformats.org/officeDocument/2006/relationships" ref="D18" r:id="rId11"/>
    <hyperlink xmlns:r="http://schemas.openxmlformats.org/officeDocument/2006/relationships" ref="D19" r:id="rId12"/>
    <hyperlink xmlns:r="http://schemas.openxmlformats.org/officeDocument/2006/relationships" ref="D20" r:id="rId13"/>
    <hyperlink xmlns:r="http://schemas.openxmlformats.org/officeDocument/2006/relationships" ref="D21" r:id="rId14"/>
    <hyperlink xmlns:r="http://schemas.openxmlformats.org/officeDocument/2006/relationships" ref="D22" r:id="rId15"/>
    <hyperlink xmlns:r="http://schemas.openxmlformats.org/officeDocument/2006/relationships" ref="D23" r:id="rId16"/>
    <hyperlink xmlns:r="http://schemas.openxmlformats.org/officeDocument/2006/relationships" ref="D24" r:id="rId17"/>
  </hyperlinks>
  <printOptions horizontalCentered="1"/>
  <pageMargins left="0.5" right="0.5" top="0.5" bottom="0.5" header="0.3" footer="0.3"/>
  <pageSetup orientation="landscape" paperSize="1" fitToHeight="0" fitToWidth="1"/>
  <headerFooter>
    <oddHeader>&amp;L&amp;8 &amp;K3C3F45INDEX&amp;R&amp;8 &amp;KC89000BARATELLI INSTITUTE  *  MENTORING AT SCALE</oddHeader>
    <oddFooter>&amp;L&amp;8 &amp;K3C3F45baratelliinstitute.com&amp;C&amp;8 &amp;K3C3F45Page &amp;P of &amp;N&amp;R&amp;8 &amp;K3C3F45Penske Berkshire 2026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tabColor rgb="00C89000"/>
    <outlinePr summaryBelow="1" summaryRight="1"/>
    <pageSetUpPr fitToPage="1"/>
  </sheetPr>
  <dimension ref="A1:E44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34" customWidth="1" min="2" max="2"/>
    <col width="40" customWidth="1" min="3" max="3"/>
    <col width="12" customWidth="1" min="4" max="4"/>
    <col width="32" customWidth="1" min="5" max="5"/>
  </cols>
  <sheetData>
    <row r="1" ht="16" customHeight="1">
      <c r="A1" s="16" t="inlineStr">
        <is>
          <t>BARATELLI INSTITUTE * MENTORING AT SCALE * PENSKE / BERKSHIRE CASE MODEL * JULY 5, 2026</t>
        </is>
      </c>
    </row>
    <row r="2" ht="14" customHeight="1">
      <c r="A2" s="17" t="inlineStr">
        <is>
          <t>TOP OF WORKBOOK  *  BACK TO INDEX</t>
        </is>
      </c>
    </row>
    <row r="3" ht="22" customHeight="1">
      <c r="A3" s="18" t="inlineStr">
        <is>
          <t>ASSUMPTIONS - KEY INPUTS</t>
        </is>
      </c>
    </row>
    <row r="4" ht="26" customHeight="1">
      <c r="A4" s="19" t="inlineStr">
        <is>
          <t>Yellow-shaded cells (col D) are practitioner inputs. Values reference memo tables at July 5, 2026.</t>
        </is>
      </c>
    </row>
    <row r="5" ht="16" customHeight="1">
      <c r="B5" s="20" t="inlineStr">
        <is>
          <t>MARKET AND STRUCTURE</t>
        </is>
      </c>
    </row>
    <row r="6" ht="22" customHeight="1">
      <c r="B6" s="8" t="inlineStr">
        <is>
          <t>Input</t>
        </is>
      </c>
      <c r="C6" s="8" t="inlineStr">
        <is>
          <t>Description</t>
        </is>
      </c>
      <c r="D6" s="8" t="inlineStr">
        <is>
          <t>Value</t>
        </is>
      </c>
      <c r="E6" s="8" t="inlineStr">
        <is>
          <t>Source / note</t>
        </is>
      </c>
    </row>
    <row r="7" ht="15" customHeight="1">
      <c r="B7" s="21" t="inlineStr">
        <is>
          <t>PAG memo-date share price ($)</t>
        </is>
      </c>
      <c r="C7" s="22" t="inlineStr">
        <is>
          <t>PAG NYSE illustrative memo date</t>
        </is>
      </c>
      <c r="D7" s="23" t="n">
        <v>158</v>
      </c>
      <c r="E7" s="22" t="inlineStr">
        <is>
          <t>Memo Section 6</t>
        </is>
      </c>
    </row>
    <row r="8" ht="15" customHeight="1">
      <c r="B8" s="24" t="inlineStr">
        <is>
          <t>PAG diluted shares outstanding (M)</t>
        </is>
      </c>
      <c r="C8" s="25" t="inlineStr">
        <is>
          <t>Diluted share count</t>
        </is>
      </c>
      <c r="D8" s="26" t="n">
        <v>66</v>
      </c>
      <c r="E8" s="25" t="inlineStr">
        <is>
          <t>Memo Section 6</t>
        </is>
      </c>
    </row>
    <row r="9" ht="15" customHeight="1">
      <c r="B9" s="21" t="inlineStr">
        <is>
          <t>Berkshire stake in PAG</t>
        </is>
      </c>
      <c r="C9" s="22" t="inlineStr">
        <is>
          <t>BRK 19% accumulated 2015-2024</t>
        </is>
      </c>
      <c r="D9" s="27" t="n">
        <v>0.19</v>
      </c>
      <c r="E9" s="22" t="inlineStr">
        <is>
          <t>Memo Section 2</t>
        </is>
      </c>
    </row>
    <row r="10" ht="15" customHeight="1">
      <c r="B10" s="24" t="inlineStr">
        <is>
          <t>Roger Penske direct stake</t>
        </is>
      </c>
      <c r="C10" s="25" t="inlineStr">
        <is>
          <t>Direct family holding</t>
        </is>
      </c>
      <c r="D10" s="27" t="n">
        <v>0.4</v>
      </c>
      <c r="E10" s="25" t="inlineStr">
        <is>
          <t>Memo Section 1</t>
        </is>
      </c>
    </row>
    <row r="11" ht="15" customHeight="1">
      <c r="B11" s="21" t="inlineStr">
        <is>
          <t>Mitsui &amp; Co. stake</t>
        </is>
      </c>
      <c r="C11" s="22" t="inlineStr">
        <is>
          <t>Strategic Japan trading-house</t>
        </is>
      </c>
      <c r="D11" s="27" t="n">
        <v>0.15</v>
      </c>
      <c r="E11" s="22" t="inlineStr">
        <is>
          <t>Memo Table 1a</t>
        </is>
      </c>
    </row>
    <row r="13" ht="16" customHeight="1">
      <c r="B13" s="20" t="inlineStr">
        <is>
          <t>TAKE-PRIVATE PARAMETERS (IF FAMILY EVER SELLS)</t>
        </is>
      </c>
    </row>
    <row r="14" ht="22" customHeight="1">
      <c r="B14" s="8" t="inlineStr">
        <is>
          <t>Input</t>
        </is>
      </c>
      <c r="C14" s="8" t="inlineStr">
        <is>
          <t>Description</t>
        </is>
      </c>
      <c r="D14" s="8" t="inlineStr">
        <is>
          <t>Value</t>
        </is>
      </c>
      <c r="E14" s="8" t="inlineStr">
        <is>
          <t>Source / note</t>
        </is>
      </c>
    </row>
    <row r="15" ht="15" customHeight="1">
      <c r="B15" s="21" t="inlineStr">
        <is>
          <t>Base-case take-private premium</t>
        </is>
      </c>
      <c r="C15" s="22" t="inlineStr">
        <is>
          <t>Between Precision Castparts (+20%) and BNSF (+30%)</t>
        </is>
      </c>
      <c r="D15" s="27" t="n">
        <v>0.3</v>
      </c>
      <c r="E15" s="22" t="inlineStr">
        <is>
          <t>Memo Section 7</t>
        </is>
      </c>
    </row>
    <row r="16" ht="15" customHeight="1">
      <c r="B16" s="24" t="inlineStr">
        <is>
          <t>Ceiling scenario premium</t>
        </is>
      </c>
      <c r="C16" s="25" t="inlineStr">
        <is>
          <t>If a competing bidder emerges</t>
        </is>
      </c>
      <c r="D16" s="27" t="n">
        <v>0.35</v>
      </c>
      <c r="E16" s="25" t="inlineStr">
        <is>
          <t>Memo Section 7</t>
        </is>
      </c>
    </row>
    <row r="17" ht="15" customHeight="1">
      <c r="B17" s="21" t="inlineStr">
        <is>
          <t>Public-float share of PAG outstanding</t>
        </is>
      </c>
      <c r="C17" s="22" t="inlineStr">
        <is>
          <t>Non-BRK portion tendered</t>
        </is>
      </c>
      <c r="D17" s="27" t="n">
        <v>0.8100000000000001</v>
      </c>
      <c r="E17" s="22">
        <f> 1 - 19% BRK stake</f>
        <v/>
      </c>
    </row>
    <row r="18" ht="15" customHeight="1">
      <c r="B18" s="24" t="inlineStr">
        <is>
          <t>Discount rate for SOTP DCF check</t>
        </is>
      </c>
      <c r="C18" s="25" t="inlineStr">
        <is>
          <t>Practitioner cost of capital</t>
        </is>
      </c>
      <c r="D18" s="27" t="n">
        <v>0.09</v>
      </c>
      <c r="E18" s="25" t="inlineStr">
        <is>
          <t>Institute rate</t>
        </is>
      </c>
    </row>
    <row r="20" ht="16" customHeight="1">
      <c r="B20" s="20" t="inlineStr">
        <is>
          <t>PEER AND MULTIPLE INPUTS</t>
        </is>
      </c>
    </row>
    <row r="21" ht="22" customHeight="1">
      <c r="B21" s="8" t="inlineStr">
        <is>
          <t>Input</t>
        </is>
      </c>
      <c r="C21" s="8" t="inlineStr">
        <is>
          <t>Description</t>
        </is>
      </c>
      <c r="D21" s="8" t="inlineStr">
        <is>
          <t>Value</t>
        </is>
      </c>
      <c r="E21" s="8" t="inlineStr">
        <is>
          <t>Source / note</t>
        </is>
      </c>
    </row>
    <row r="22" ht="15" customHeight="1">
      <c r="B22" s="21" t="inlineStr">
        <is>
          <t>Retail Auto EV/EBITDA multiple</t>
        </is>
      </c>
      <c r="C22" s="22" t="inlineStr">
        <is>
          <t>Franchised-dealer peer median</t>
        </is>
      </c>
      <c r="D22" s="28" t="n">
        <v>7</v>
      </c>
      <c r="E22" s="22" t="inlineStr">
        <is>
          <t>Memo Table 7a</t>
        </is>
      </c>
    </row>
    <row r="23" ht="15" customHeight="1">
      <c r="B23" s="24" t="inlineStr">
        <is>
          <t>Retail Truck EV/EBITDA multiple</t>
        </is>
      </c>
      <c r="C23" s="25" t="inlineStr">
        <is>
          <t>Rush Enterprises peer analog</t>
        </is>
      </c>
      <c r="D23" s="28" t="n">
        <v>7.5</v>
      </c>
      <c r="E23" s="25" t="inlineStr">
        <is>
          <t>Memo Table 7a</t>
        </is>
      </c>
    </row>
    <row r="24" ht="15" customHeight="1">
      <c r="B24" s="21" t="inlineStr">
        <is>
          <t>PTS equity-income multiple</t>
        </is>
      </c>
      <c r="C24" s="22" t="inlineStr">
        <is>
          <t>Ryder / Element Fleet truck-leasing peer</t>
        </is>
      </c>
      <c r="D24" s="28" t="n">
        <v>13</v>
      </c>
      <c r="E24" s="22" t="inlineStr">
        <is>
          <t>Memo Table 7a</t>
        </is>
      </c>
    </row>
    <row r="25" ht="15" customHeight="1">
      <c r="B25" s="24" t="inlineStr">
        <is>
          <t>PAG Retail Auto EBITDA (FY25E, $M)</t>
        </is>
      </c>
      <c r="C25" s="25" t="inlineStr">
        <is>
          <t>Segment EBITDA build</t>
        </is>
      </c>
      <c r="D25" s="29" t="n">
        <v>1000</v>
      </c>
      <c r="E25" s="25" t="inlineStr">
        <is>
          <t>Memo Table 7a</t>
        </is>
      </c>
    </row>
    <row r="26" ht="15" customHeight="1">
      <c r="B26" s="21" t="inlineStr">
        <is>
          <t>Premier Truck EBITDA (FY25E, $M)</t>
        </is>
      </c>
      <c r="C26" s="22" t="inlineStr">
        <is>
          <t>Segment EBITDA build</t>
        </is>
      </c>
      <c r="D26" s="29" t="n">
        <v>180</v>
      </c>
      <c r="E26" s="22" t="inlineStr">
        <is>
          <t>Memo Table 7a</t>
        </is>
      </c>
    </row>
    <row r="28" ht="16" customHeight="1">
      <c r="B28" s="20" t="inlineStr">
        <is>
          <t>PTS OWNERSHIP AND BRK STAKE-GAIN</t>
        </is>
      </c>
    </row>
    <row r="29" ht="22" customHeight="1">
      <c r="B29" s="8" t="inlineStr">
        <is>
          <t>Input</t>
        </is>
      </c>
      <c r="C29" s="8" t="inlineStr">
        <is>
          <t>Description</t>
        </is>
      </c>
      <c r="D29" s="8" t="inlineStr">
        <is>
          <t>Value</t>
        </is>
      </c>
      <c r="E29" s="8" t="inlineStr">
        <is>
          <t>Source / note</t>
        </is>
      </c>
    </row>
    <row r="30" ht="15" customHeight="1">
      <c r="B30" s="21" t="inlineStr">
        <is>
          <t>PAG stake in PTS</t>
        </is>
      </c>
      <c r="C30" s="22" t="inlineStr">
        <is>
          <t>Equity-method interest</t>
        </is>
      </c>
      <c r="D30" s="27" t="n">
        <v>0.289</v>
      </c>
      <c r="E30" s="22" t="inlineStr">
        <is>
          <t>Memo Section 3</t>
        </is>
      </c>
    </row>
    <row r="31" ht="15" customHeight="1">
      <c r="B31" s="24" t="inlineStr">
        <is>
          <t>Penske Corp stake in PTS</t>
        </is>
      </c>
      <c r="C31" s="25" t="inlineStr">
        <is>
          <t>Direct majority</t>
        </is>
      </c>
      <c r="D31" s="27" t="n">
        <v>0.5</v>
      </c>
      <c r="E31" s="25" t="inlineStr">
        <is>
          <t>Memo Table 1a</t>
        </is>
      </c>
    </row>
    <row r="32" ht="15" customHeight="1">
      <c r="B32" s="21" t="inlineStr">
        <is>
          <t>Mitsui stake in PTS</t>
        </is>
      </c>
      <c r="C32" s="22" t="inlineStr">
        <is>
          <t>Direct + indirect</t>
        </is>
      </c>
      <c r="D32" s="27" t="n">
        <v>0.286</v>
      </c>
      <c r="E32" s="22" t="inlineStr">
        <is>
          <t>Memo Table 1a</t>
        </is>
      </c>
    </row>
    <row r="33" ht="15" customHeight="1">
      <c r="B33" s="24" t="inlineStr">
        <is>
          <t>BRK weighted cost basis ($/sh)</t>
        </is>
      </c>
      <c r="C33" s="25" t="inlineStr">
        <is>
          <t>2015-2024 accumulation</t>
        </is>
      </c>
      <c r="D33" s="23" t="n">
        <v>62</v>
      </c>
      <c r="E33" s="25" t="inlineStr">
        <is>
          <t>Memo Table 2a</t>
        </is>
      </c>
    </row>
    <row r="34" ht="15" customHeight="1">
      <c r="B34" s="21" t="inlineStr">
        <is>
          <t>BRK PAG shares held (M)</t>
        </is>
      </c>
      <c r="C34" s="22" t="inlineStr">
        <is>
          <t>19% of ~66M outstanding</t>
        </is>
      </c>
      <c r="D34" s="26" t="n">
        <v>12.5</v>
      </c>
      <c r="E34" s="22" t="inlineStr">
        <is>
          <t>Memo Table 7c</t>
        </is>
      </c>
    </row>
    <row r="35" ht="15" customHeight="1">
      <c r="B35" s="24" t="inlineStr">
        <is>
          <t>BRK cumulative dividends received ($M)</t>
        </is>
      </c>
      <c r="C35" s="25" t="inlineStr">
        <is>
          <t>Illustrative 11-yr sum of PAG dividends</t>
        </is>
      </c>
      <c r="D35" s="29" t="n">
        <v>400</v>
      </c>
      <c r="E35" s="25" t="inlineStr">
        <is>
          <t>Memo Table 7c</t>
        </is>
      </c>
    </row>
    <row r="37" ht="16" customHeight="1">
      <c r="B37" s="20" t="inlineStr">
        <is>
          <t>BRK ACCUMULATION HISTORY (TABLE 2a MIRROR)</t>
        </is>
      </c>
    </row>
    <row r="38" ht="22" customHeight="1">
      <c r="B38" s="8" t="inlineStr">
        <is>
          <t>Year-end</t>
        </is>
      </c>
      <c r="C38" s="8" t="inlineStr">
        <is>
          <t>Stake % / shares (M)</t>
        </is>
      </c>
      <c r="D38" s="8" t="inlineStr">
        <is>
          <t>Cost basis $/sh</t>
        </is>
      </c>
      <c r="E38" s="8" t="inlineStr">
        <is>
          <t>Cost basis of position ($M)</t>
        </is>
      </c>
    </row>
    <row r="39" ht="15" customHeight="1">
      <c r="B39" s="21" t="inlineStr">
        <is>
          <t>2015</t>
        </is>
      </c>
      <c r="C39" s="22" t="inlineStr">
        <is>
          <t>~2% / ~1.3M</t>
        </is>
      </c>
      <c r="D39" s="30" t="n">
        <v>45</v>
      </c>
      <c r="E39" s="31" t="n">
        <v>59</v>
      </c>
    </row>
    <row r="40" ht="15" customHeight="1">
      <c r="B40" s="24" t="inlineStr">
        <is>
          <t>2018</t>
        </is>
      </c>
      <c r="C40" s="25" t="inlineStr">
        <is>
          <t>~7% / ~4.7M</t>
        </is>
      </c>
      <c r="D40" s="32" t="n">
        <v>42</v>
      </c>
      <c r="E40" s="33" t="n">
        <v>197</v>
      </c>
    </row>
    <row r="41" ht="15" customHeight="1">
      <c r="B41" s="21" t="inlineStr">
        <is>
          <t>2020</t>
        </is>
      </c>
      <c r="C41" s="22" t="inlineStr">
        <is>
          <t>~9% / ~6.0M</t>
        </is>
      </c>
      <c r="D41" s="30" t="n">
        <v>40</v>
      </c>
      <c r="E41" s="31" t="n">
        <v>240</v>
      </c>
    </row>
    <row r="42" ht="15" customHeight="1">
      <c r="B42" s="24" t="inlineStr">
        <is>
          <t>2022</t>
        </is>
      </c>
      <c r="C42" s="25" t="inlineStr">
        <is>
          <t>~14% / ~9.5M</t>
        </is>
      </c>
      <c r="D42" s="32" t="n">
        <v>50</v>
      </c>
      <c r="E42" s="33" t="n">
        <v>475</v>
      </c>
    </row>
    <row r="43" ht="15" customHeight="1">
      <c r="B43" s="21" t="inlineStr">
        <is>
          <t>2024</t>
        </is>
      </c>
      <c r="C43" s="22" t="inlineStr">
        <is>
          <t>~19% / ~12.5M</t>
        </is>
      </c>
      <c r="D43" s="30" t="n">
        <v>60</v>
      </c>
      <c r="E43" s="31" t="n">
        <v>750</v>
      </c>
    </row>
    <row r="44" ht="15" customHeight="1">
      <c r="B44" s="24" t="inlineStr">
        <is>
          <t>2026 (memo)</t>
        </is>
      </c>
      <c r="C44" s="25" t="inlineStr">
        <is>
          <t>~19% / ~12.5M</t>
        </is>
      </c>
      <c r="D44" s="32" t="n">
        <v>62</v>
      </c>
      <c r="E44" s="33" t="n">
        <v>775</v>
      </c>
    </row>
  </sheetData>
  <mergeCells count="8">
    <mergeCell ref="A4:E4"/>
    <mergeCell ref="B13:E13"/>
    <mergeCell ref="B37:E37"/>
    <mergeCell ref="A1:E1"/>
    <mergeCell ref="B5:E5"/>
    <mergeCell ref="B20:E20"/>
    <mergeCell ref="B28:E28"/>
    <mergeCell ref="A3:E3"/>
  </mergeCells>
  <hyperlinks>
    <hyperlink xmlns:r="http://schemas.openxmlformats.org/officeDocument/2006/relationships" ref="A2" r:id="rId1"/>
  </hyperlinks>
  <printOptions horizontalCentered="1"/>
  <pageMargins left="0.5" right="0.5" top="0.5" bottom="0.5" header="0.3" footer="0.3"/>
  <pageSetup orientation="landscape" paperSize="1" fitToHeight="0" fitToWidth="1"/>
  <headerFooter>
    <oddHeader>&amp;L&amp;8 &amp;K3C3F45ASSUMPTIONS&amp;R&amp;8 &amp;KC89000BARATELLI INSTITUTE  *  MENTORING AT SCALE</oddHeader>
    <oddFooter>&amp;L&amp;8 &amp;K3C3F45baratelliinstitute.com&amp;C&amp;8 &amp;K3C3F45Page &amp;P of &amp;N&amp;R&amp;8 &amp;K3C3F45Penske Berkshire 2026</oddFooter>
    <evenHeader/>
    <evenFooter/>
    <firstHeader/>
    <firstFooter/>
  </headerFooter>
  <drawing xmlns:r="http://schemas.openxmlformats.org/officeDocument/2006/relationships" r:id="rId2"/>
</worksheet>
</file>

<file path=xl/worksheets/sheet4.xml><?xml version="1.0" encoding="utf-8"?>
<worksheet xmlns="http://schemas.openxmlformats.org/spreadsheetml/2006/main">
  <sheetPr>
    <tabColor rgb="00C89000"/>
    <outlinePr summaryBelow="1" summaryRight="1"/>
    <pageSetUpPr fitToPage="1"/>
  </sheetPr>
  <dimension ref="A1:G21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40" customWidth="1" min="2" max="2"/>
    <col width="14" customWidth="1" min="3" max="3"/>
    <col width="14" customWidth="1" min="4" max="4"/>
    <col width="14" customWidth="1" min="5" max="5"/>
    <col width="14" customWidth="1" min="6" max="6"/>
    <col width="28" customWidth="1" min="7" max="7"/>
  </cols>
  <sheetData>
    <row r="1" ht="16" customHeight="1">
      <c r="A1" s="16" t="inlineStr">
        <is>
          <t>BARATELLI INSTITUTE * MENTORING AT SCALE * PENSKE / BERKSHIRE CASE MODEL * JULY 5, 2026</t>
        </is>
      </c>
    </row>
    <row r="2" ht="14" customHeight="1">
      <c r="A2" s="17" t="inlineStr">
        <is>
          <t>TOP OF WORKBOOK  *  BACK TO INDEX</t>
        </is>
      </c>
    </row>
    <row r="3" ht="22" customHeight="1">
      <c r="A3" s="18" t="inlineStr">
        <is>
          <t>PAG - INCOME STATEMENT FY2022A-FY2025E</t>
        </is>
      </c>
    </row>
    <row r="4" ht="26" customHeight="1">
      <c r="A4" s="19" t="inlineStr">
        <is>
          <t>Illustrative income statement consistent with PAG 10-K and 10-Q disclosures. FY2025E is Institute run-rate. All figures $M unless noted.</t>
        </is>
      </c>
    </row>
    <row r="5" ht="22" customHeight="1">
      <c r="B5" s="8" t="inlineStr">
        <is>
          <t>Line item</t>
        </is>
      </c>
      <c r="C5" s="8" t="inlineStr">
        <is>
          <t>FY2022A</t>
        </is>
      </c>
      <c r="D5" s="8" t="inlineStr">
        <is>
          <t>FY2023A</t>
        </is>
      </c>
      <c r="E5" s="8" t="inlineStr">
        <is>
          <t>FY2024A</t>
        </is>
      </c>
      <c r="F5" s="8" t="inlineStr">
        <is>
          <t>FY2025E</t>
        </is>
      </c>
      <c r="G5" s="8" t="inlineStr">
        <is>
          <t>Note</t>
        </is>
      </c>
    </row>
    <row r="6" ht="15" customHeight="1">
      <c r="B6" s="21" t="inlineStr">
        <is>
          <t>Revenue</t>
        </is>
      </c>
      <c r="C6" s="34" t="n">
        <v>27800</v>
      </c>
      <c r="D6" s="34" t="n">
        <v>29500</v>
      </c>
      <c r="E6" s="34" t="n">
        <v>30400</v>
      </c>
      <c r="F6" s="34" t="n">
        <v>30900</v>
      </c>
      <c r="G6" s="22" t="inlineStr">
        <is>
          <t>Consolidated (Retail Auto + Premier Truck).</t>
        </is>
      </c>
    </row>
    <row r="7" ht="15" customHeight="1">
      <c r="B7" s="24" t="inlineStr">
        <is>
          <t>Cost of sales</t>
        </is>
      </c>
      <c r="C7" s="35" t="n">
        <v>23200</v>
      </c>
      <c r="D7" s="35" t="n">
        <v>24800</v>
      </c>
      <c r="E7" s="35" t="n">
        <v>25800</v>
      </c>
      <c r="F7" s="35" t="n">
        <v>26300</v>
      </c>
      <c r="G7" s="25" t="inlineStr">
        <is>
          <t>Vehicle acquisition + parts + labor.</t>
        </is>
      </c>
    </row>
    <row r="8" ht="15" customHeight="1">
      <c r="B8" s="36" t="inlineStr">
        <is>
          <t>Gross profit</t>
        </is>
      </c>
      <c r="C8" s="37" t="n">
        <v>4600</v>
      </c>
      <c r="D8" s="37" t="n">
        <v>4700</v>
      </c>
      <c r="E8" s="37" t="n">
        <v>4600</v>
      </c>
      <c r="F8" s="37" t="n">
        <v>4600</v>
      </c>
      <c r="G8" s="36" t="inlineStr">
        <is>
          <t>Blended dealer gross.</t>
        </is>
      </c>
    </row>
    <row r="9" ht="15" customHeight="1">
      <c r="B9" s="24" t="inlineStr">
        <is>
          <t>Selling, general &amp; administrative</t>
        </is>
      </c>
      <c r="C9" s="35" t="n">
        <v>2900</v>
      </c>
      <c r="D9" s="35" t="n">
        <v>3100</v>
      </c>
      <c r="E9" s="35" t="n">
        <v>3200</v>
      </c>
      <c r="F9" s="35" t="n">
        <v>3300</v>
      </c>
      <c r="G9" s="25" t="inlineStr">
        <is>
          <t>Sales staff + occupancy + admin.</t>
        </is>
      </c>
    </row>
    <row r="10" ht="15" customHeight="1">
      <c r="B10" s="21" t="inlineStr">
        <is>
          <t>Depreciation and amortization</t>
        </is>
      </c>
      <c r="C10" s="34" t="n">
        <v>100</v>
      </c>
      <c r="D10" s="34" t="n">
        <v>105</v>
      </c>
      <c r="E10" s="34" t="n">
        <v>110</v>
      </c>
      <c r="F10" s="34" t="n">
        <v>115</v>
      </c>
      <c r="G10" s="22" t="inlineStr">
        <is>
          <t>Consolidated D&amp;A.</t>
        </is>
      </c>
    </row>
    <row r="11" ht="15" customHeight="1">
      <c r="B11" s="36" t="inlineStr">
        <is>
          <t>Operating income</t>
        </is>
      </c>
      <c r="C11" s="37" t="n">
        <v>1600</v>
      </c>
      <c r="D11" s="37" t="n">
        <v>1495</v>
      </c>
      <c r="E11" s="37" t="n">
        <v>1290</v>
      </c>
      <c r="F11" s="37" t="n">
        <v>1185</v>
      </c>
      <c r="G11" s="36" t="inlineStr">
        <is>
          <t>Operating margin approx 4-5%.</t>
        </is>
      </c>
    </row>
    <row r="12" ht="15" customHeight="1">
      <c r="B12" s="21" t="inlineStr">
        <is>
          <t>Equity in earnings - PTS (equity method)</t>
        </is>
      </c>
      <c r="C12" s="34" t="n">
        <v>245</v>
      </c>
      <c r="D12" s="34" t="n">
        <v>235</v>
      </c>
      <c r="E12" s="34" t="n">
        <v>220</v>
      </c>
      <c r="F12" s="34" t="n">
        <v>230</v>
      </c>
      <c r="G12" s="22" t="inlineStr">
        <is>
          <t>Equity-method line; below op income.</t>
        </is>
      </c>
    </row>
    <row r="13" ht="15" customHeight="1">
      <c r="B13" s="24" t="inlineStr">
        <is>
          <t>Interest expense (net)</t>
        </is>
      </c>
      <c r="C13" s="35" t="n">
        <v>200</v>
      </c>
      <c r="D13" s="35" t="n">
        <v>245</v>
      </c>
      <c r="E13" s="35" t="n">
        <v>275</v>
      </c>
      <c r="F13" s="35" t="n">
        <v>280</v>
      </c>
      <c r="G13" s="25" t="inlineStr">
        <is>
          <t>Floor plan + corporate debt.</t>
        </is>
      </c>
    </row>
    <row r="14" ht="15" customHeight="1">
      <c r="B14" s="21" t="inlineStr">
        <is>
          <t>Other income / (expense) net</t>
        </is>
      </c>
      <c r="C14" s="34" t="n">
        <v>45</v>
      </c>
      <c r="D14" s="34" t="n">
        <v>35</v>
      </c>
      <c r="E14" s="34" t="n">
        <v>30</v>
      </c>
      <c r="F14" s="34" t="n">
        <v>35</v>
      </c>
      <c r="G14" s="22" t="inlineStr">
        <is>
          <t>FX + gains/losses.</t>
        </is>
      </c>
    </row>
    <row r="15" ht="15" customHeight="1">
      <c r="B15" s="36" t="inlineStr">
        <is>
          <t>Pretax income</t>
        </is>
      </c>
      <c r="C15" s="37" t="n">
        <v>1690</v>
      </c>
      <c r="D15" s="37" t="n">
        <v>1520</v>
      </c>
      <c r="E15" s="37" t="n">
        <v>1265</v>
      </c>
      <c r="F15" s="37" t="n">
        <v>1170</v>
      </c>
      <c r="G15" s="36" t="inlineStr">
        <is>
          <t>Sum of ops + equity + interest + other.</t>
        </is>
      </c>
    </row>
    <row r="16" ht="15" customHeight="1">
      <c r="B16" s="21" t="inlineStr">
        <is>
          <t>Income tax expense</t>
        </is>
      </c>
      <c r="C16" s="34" t="n">
        <v>405</v>
      </c>
      <c r="D16" s="34" t="n">
        <v>350</v>
      </c>
      <c r="E16" s="34" t="n">
        <v>265</v>
      </c>
      <c r="F16" s="34" t="n">
        <v>185</v>
      </c>
      <c r="G16" s="22" t="inlineStr">
        <is>
          <t>Effective rate roughly 24%.</t>
        </is>
      </c>
    </row>
    <row r="17" ht="15" customHeight="1">
      <c r="B17" s="36" t="inlineStr">
        <is>
          <t>Net income</t>
        </is>
      </c>
      <c r="C17" s="37" t="n">
        <v>1285</v>
      </c>
      <c r="D17" s="37" t="n">
        <v>1170</v>
      </c>
      <c r="E17" s="37" t="n">
        <v>1000</v>
      </c>
      <c r="F17" s="37" t="n">
        <v>985</v>
      </c>
      <c r="G17" s="36" t="inlineStr">
        <is>
          <t>As-reported net income.</t>
        </is>
      </c>
    </row>
    <row r="18" ht="15" customHeight="1">
      <c r="B18" s="21" t="inlineStr">
        <is>
          <t>Diluted EPS ($)</t>
        </is>
      </c>
      <c r="C18" s="30" t="n">
        <v>16.9</v>
      </c>
      <c r="D18" s="30" t="n">
        <v>16.3</v>
      </c>
      <c r="E18" s="30" t="n">
        <v>14.2</v>
      </c>
      <c r="F18" s="30" t="n">
        <v>14.1</v>
      </c>
      <c r="G18" s="22" t="inlineStr">
        <is>
          <t>As-reported.</t>
        </is>
      </c>
    </row>
    <row r="19" ht="15" customHeight="1">
      <c r="B19" s="24" t="inlineStr">
        <is>
          <t>Diluted shares outstanding (M)</t>
        </is>
      </c>
      <c r="C19" s="38" t="n">
        <v>76</v>
      </c>
      <c r="D19" s="38" t="n">
        <v>71.8</v>
      </c>
      <c r="E19" s="38" t="n">
        <v>70.40000000000001</v>
      </c>
      <c r="F19" s="38" t="n">
        <v>66</v>
      </c>
      <c r="G19" s="25" t="inlineStr">
        <is>
          <t>Buyback-driven decline.</t>
        </is>
      </c>
    </row>
    <row r="21" ht="30" customHeight="1">
      <c r="B21" s="15" t="inlineStr">
        <is>
          <t>Source: PAG 10-K FY2022, FY2023, FY2024 (income statement) and Q1-Q2 FY2025 10-Q run-rate. FY2025E is the Institute's illustrative full-year projection based on trailing quarters and normalized run-rate. All figures illustrative for practitioner-model purposes; consult PAG's filings for point estimates.</t>
        </is>
      </c>
    </row>
  </sheetData>
  <mergeCells count="4">
    <mergeCell ref="B21:G21"/>
    <mergeCell ref="A3:G3"/>
    <mergeCell ref="A1:G1"/>
    <mergeCell ref="A4:G4"/>
  </mergeCells>
  <hyperlinks>
    <hyperlink xmlns:r="http://schemas.openxmlformats.org/officeDocument/2006/relationships" ref="A2" r:id="rId1"/>
  </hyperlinks>
  <printOptions horizontalCentered="1"/>
  <pageMargins left="0.5" right="0.5" top="0.5" bottom="0.5" header="0.3" footer="0.3"/>
  <pageSetup orientation="landscape" paperSize="1" fitToHeight="0" fitToWidth="1"/>
  <headerFooter>
    <oddHeader>&amp;L&amp;8 &amp;K3C3F45INCOME_STATEMENT&amp;R&amp;8 &amp;KC89000BARATELLI INSTITUTE  *  MENTORING AT SCALE</oddHeader>
    <oddFooter>&amp;L&amp;8 &amp;K3C3F45baratelliinstitute.com&amp;C&amp;8 &amp;K3C3F45Page &amp;P of &amp;N&amp;R&amp;8 &amp;K3C3F45Penske Berkshire 2026</oddFooter>
    <evenHeader/>
    <evenFooter/>
    <firstHeader/>
    <firstFooter/>
  </headerFooter>
  <drawing xmlns:r="http://schemas.openxmlformats.org/officeDocument/2006/relationships" r:id="rId2"/>
</worksheet>
</file>

<file path=xl/worksheets/sheet5.xml><?xml version="1.0" encoding="utf-8"?>
<worksheet xmlns="http://schemas.openxmlformats.org/spreadsheetml/2006/main">
  <sheetPr>
    <tabColor rgb="00C89000"/>
    <outlinePr summaryBelow="1" summaryRight="1"/>
    <pageSetUpPr fitToPage="1"/>
  </sheetPr>
  <dimension ref="A1:G33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40" customWidth="1" min="2" max="2"/>
    <col width="14" customWidth="1" min="3" max="3"/>
    <col width="14" customWidth="1" min="4" max="4"/>
    <col width="14" customWidth="1" min="5" max="5"/>
    <col width="14" customWidth="1" min="6" max="6"/>
    <col width="28" customWidth="1" min="7" max="7"/>
  </cols>
  <sheetData>
    <row r="1" ht="16" customHeight="1">
      <c r="A1" s="16" t="inlineStr">
        <is>
          <t>BARATELLI INSTITUTE * MENTORING AT SCALE * PENSKE / BERKSHIRE CASE MODEL * JULY 5, 2026</t>
        </is>
      </c>
    </row>
    <row r="2" ht="14" customHeight="1">
      <c r="A2" s="17" t="inlineStr">
        <is>
          <t>TOP OF WORKBOOK  *  BACK TO INDEX</t>
        </is>
      </c>
    </row>
    <row r="3" ht="22" customHeight="1">
      <c r="A3" s="18" t="inlineStr">
        <is>
          <t>PAG - SUMMARY BALANCE SHEET FY2022A-FY2025E</t>
        </is>
      </c>
    </row>
    <row r="4" ht="26" customHeight="1">
      <c r="A4" s="19" t="inlineStr">
        <is>
          <t>Illustrative summary balance sheet consistent with PAG 10-K disclosures. All figures $M unless noted.</t>
        </is>
      </c>
    </row>
    <row r="5" ht="22" customHeight="1">
      <c r="B5" s="8" t="inlineStr">
        <is>
          <t>Line item</t>
        </is>
      </c>
      <c r="C5" s="8" t="inlineStr">
        <is>
          <t>FY2022A</t>
        </is>
      </c>
      <c r="D5" s="8" t="inlineStr">
        <is>
          <t>FY2023A</t>
        </is>
      </c>
      <c r="E5" s="8" t="inlineStr">
        <is>
          <t>FY2024A</t>
        </is>
      </c>
      <c r="F5" s="8" t="inlineStr">
        <is>
          <t>FY2025E</t>
        </is>
      </c>
      <c r="G5" s="8" t="inlineStr">
        <is>
          <t>Note</t>
        </is>
      </c>
    </row>
    <row r="6" ht="15" customHeight="1">
      <c r="B6" s="20" t="inlineStr">
        <is>
          <t>ASSETS</t>
        </is>
      </c>
    </row>
    <row r="7" ht="14" customHeight="1">
      <c r="B7" s="24" t="inlineStr">
        <is>
          <t>Cash and cash equivalents</t>
        </is>
      </c>
      <c r="C7" s="35" t="n">
        <v>115</v>
      </c>
      <c r="D7" s="35" t="n">
        <v>105</v>
      </c>
      <c r="E7" s="35" t="n">
        <v>95</v>
      </c>
      <c r="F7" s="35" t="n">
        <v>110</v>
      </c>
      <c r="G7" s="25" t="inlineStr">
        <is>
          <t>Modest cash by design; floor-plan revolver.</t>
        </is>
      </c>
    </row>
    <row r="8" ht="14" customHeight="1">
      <c r="B8" s="21" t="inlineStr">
        <is>
          <t>Receivables, net</t>
        </is>
      </c>
      <c r="C8" s="34" t="n">
        <v>925</v>
      </c>
      <c r="D8" s="34" t="n">
        <v>1000</v>
      </c>
      <c r="E8" s="34" t="n">
        <v>1050</v>
      </c>
      <c r="F8" s="34" t="n">
        <v>1080</v>
      </c>
      <c r="G8" s="22" t="inlineStr">
        <is>
          <t>Manufacturer + F&amp;I + service.</t>
        </is>
      </c>
    </row>
    <row r="9" ht="14" customHeight="1">
      <c r="B9" s="24" t="inlineStr">
        <is>
          <t>Inventories (new + used + parts)</t>
        </is>
      </c>
      <c r="C9" s="35" t="n">
        <v>4500</v>
      </c>
      <c r="D9" s="35" t="n">
        <v>4800</v>
      </c>
      <c r="E9" s="35" t="n">
        <v>5100</v>
      </c>
      <c r="F9" s="35" t="n">
        <v>5200</v>
      </c>
      <c r="G9" s="25" t="inlineStr">
        <is>
          <t>Largest current-asset line.</t>
        </is>
      </c>
    </row>
    <row r="10" ht="14" customHeight="1">
      <c r="B10" s="21" t="inlineStr">
        <is>
          <t>Other current assets</t>
        </is>
      </c>
      <c r="C10" s="34" t="n">
        <v>220</v>
      </c>
      <c r="D10" s="34" t="n">
        <v>240</v>
      </c>
      <c r="E10" s="34" t="n">
        <v>260</v>
      </c>
      <c r="F10" s="34" t="n">
        <v>275</v>
      </c>
      <c r="G10" s="22" t="inlineStr">
        <is>
          <t>Prepaids + deferreds.</t>
        </is>
      </c>
    </row>
    <row r="11" ht="14" customHeight="1">
      <c r="B11" s="36" t="inlineStr">
        <is>
          <t>Total current assets</t>
        </is>
      </c>
      <c r="C11" s="37" t="n">
        <v>5760</v>
      </c>
      <c r="D11" s="37" t="n">
        <v>6145</v>
      </c>
      <c r="E11" s="37" t="n">
        <v>6505</v>
      </c>
      <c r="F11" s="37" t="n">
        <v>6665</v>
      </c>
      <c r="G11" s="36" t="inlineStr">
        <is>
          <t>Sum.</t>
        </is>
      </c>
    </row>
    <row r="12" ht="14" customHeight="1">
      <c r="B12" s="21" t="inlineStr">
        <is>
          <t>Property, plant and equipment, net</t>
        </is>
      </c>
      <c r="C12" s="34" t="n">
        <v>2100</v>
      </c>
      <c r="D12" s="34" t="n">
        <v>2250</v>
      </c>
      <c r="E12" s="34" t="n">
        <v>2400</v>
      </c>
      <c r="F12" s="34" t="n">
        <v>2500</v>
      </c>
      <c r="G12" s="22" t="inlineStr">
        <is>
          <t>Dealership real estate + fixtures.</t>
        </is>
      </c>
    </row>
    <row r="13" ht="14" customHeight="1">
      <c r="B13" s="24" t="inlineStr">
        <is>
          <t>Goodwill</t>
        </is>
      </c>
      <c r="C13" s="35" t="n">
        <v>2350</v>
      </c>
      <c r="D13" s="35" t="n">
        <v>2400</v>
      </c>
      <c r="E13" s="35" t="n">
        <v>2500</v>
      </c>
      <c r="F13" s="35" t="n">
        <v>2550</v>
      </c>
      <c r="G13" s="25" t="inlineStr">
        <is>
          <t>Accumulated dealer acquisitions.</t>
        </is>
      </c>
    </row>
    <row r="14" ht="14" customHeight="1">
      <c r="B14" s="21" t="inlineStr">
        <is>
          <t>Franchise value &amp; other intangibles</t>
        </is>
      </c>
      <c r="C14" s="34" t="n">
        <v>1800</v>
      </c>
      <c r="D14" s="34" t="n">
        <v>1850</v>
      </c>
      <c r="E14" s="34" t="n">
        <v>1900</v>
      </c>
      <c r="F14" s="34" t="n">
        <v>1950</v>
      </c>
      <c r="G14" s="22" t="inlineStr">
        <is>
          <t>Manufacturer franchise rights.</t>
        </is>
      </c>
    </row>
    <row r="15" ht="14" customHeight="1">
      <c r="B15" s="24" t="inlineStr">
        <is>
          <t>Equity-method investments (PTS 28.9%)</t>
        </is>
      </c>
      <c r="C15" s="35" t="n">
        <v>600</v>
      </c>
      <c r="D15" s="35" t="n">
        <v>650</v>
      </c>
      <c r="E15" s="35" t="n">
        <v>700</v>
      </c>
      <c r="F15" s="35" t="n">
        <v>740</v>
      </c>
      <c r="G15" s="25" t="inlineStr">
        <is>
          <t>Equity-method carrying value on PTS.</t>
        </is>
      </c>
    </row>
    <row r="16" ht="14" customHeight="1">
      <c r="B16" s="21" t="inlineStr">
        <is>
          <t>Other long-term assets</t>
        </is>
      </c>
      <c r="C16" s="34" t="n">
        <v>350</v>
      </c>
      <c r="D16" s="34" t="n">
        <v>375</v>
      </c>
      <c r="E16" s="34" t="n">
        <v>400</v>
      </c>
      <c r="F16" s="34" t="n">
        <v>420</v>
      </c>
      <c r="G16" s="22" t="inlineStr">
        <is>
          <t>Right-of-use + deferred tax.</t>
        </is>
      </c>
    </row>
    <row r="17" ht="14" customHeight="1">
      <c r="B17" s="36" t="inlineStr">
        <is>
          <t>Total assets</t>
        </is>
      </c>
      <c r="C17" s="37" t="n">
        <v>12960</v>
      </c>
      <c r="D17" s="37" t="n">
        <v>13670</v>
      </c>
      <c r="E17" s="37" t="n">
        <v>14405</v>
      </c>
      <c r="F17" s="37" t="n">
        <v>14825</v>
      </c>
      <c r="G17" s="36" t="inlineStr">
        <is>
          <t>Sum.</t>
        </is>
      </c>
    </row>
    <row r="18" ht="15" customHeight="1">
      <c r="B18" s="20" t="inlineStr">
        <is>
          <t>LIABILITIES AND EQUITY</t>
        </is>
      </c>
    </row>
    <row r="19" ht="14" customHeight="1">
      <c r="B19" s="24" t="inlineStr">
        <is>
          <t>Floor plan / short-term inventory debt</t>
        </is>
      </c>
      <c r="C19" s="35" t="n">
        <v>3800</v>
      </c>
      <c r="D19" s="35" t="n">
        <v>4100</v>
      </c>
      <c r="E19" s="35" t="n">
        <v>4400</v>
      </c>
      <c r="F19" s="35" t="n">
        <v>4500</v>
      </c>
      <c r="G19" s="25" t="inlineStr">
        <is>
          <t>Manufacturer-financed vehicle inventory.</t>
        </is>
      </c>
    </row>
    <row r="20" ht="14" customHeight="1">
      <c r="B20" s="21" t="inlineStr">
        <is>
          <t>Accounts payable</t>
        </is>
      </c>
      <c r="C20" s="34" t="n">
        <v>700</v>
      </c>
      <c r="D20" s="34" t="n">
        <v>745</v>
      </c>
      <c r="E20" s="34" t="n">
        <v>790</v>
      </c>
      <c r="F20" s="34" t="n">
        <v>810</v>
      </c>
      <c r="G20" s="22" t="inlineStr">
        <is>
          <t>Trade payables.</t>
        </is>
      </c>
    </row>
    <row r="21" ht="14" customHeight="1">
      <c r="B21" s="24" t="inlineStr">
        <is>
          <t>Other current liabilities</t>
        </is>
      </c>
      <c r="C21" s="35" t="n">
        <v>850</v>
      </c>
      <c r="D21" s="35" t="n">
        <v>900</v>
      </c>
      <c r="E21" s="35" t="n">
        <v>950</v>
      </c>
      <c r="F21" s="35" t="n">
        <v>980</v>
      </c>
      <c r="G21" s="25" t="inlineStr">
        <is>
          <t>Customer deposits + accrued comp.</t>
        </is>
      </c>
    </row>
    <row r="22" ht="14" customHeight="1">
      <c r="B22" s="36" t="inlineStr">
        <is>
          <t>Total current liabilities</t>
        </is>
      </c>
      <c r="C22" s="37" t="n">
        <v>5350</v>
      </c>
      <c r="D22" s="37" t="n">
        <v>5745</v>
      </c>
      <c r="E22" s="37" t="n">
        <v>6140</v>
      </c>
      <c r="F22" s="37" t="n">
        <v>6290</v>
      </c>
      <c r="G22" s="36" t="inlineStr">
        <is>
          <t>Sum.</t>
        </is>
      </c>
    </row>
    <row r="23" ht="14" customHeight="1">
      <c r="B23" s="24" t="inlineStr">
        <is>
          <t>Long-term debt</t>
        </is>
      </c>
      <c r="C23" s="35" t="n">
        <v>1750</v>
      </c>
      <c r="D23" s="35" t="n">
        <v>1825</v>
      </c>
      <c r="E23" s="35" t="n">
        <v>1900</v>
      </c>
      <c r="F23" s="35" t="n">
        <v>1950</v>
      </c>
      <c r="G23" s="25" t="inlineStr">
        <is>
          <t>Corporate senior notes + term loan.</t>
        </is>
      </c>
    </row>
    <row r="24" ht="14" customHeight="1">
      <c r="B24" s="21" t="inlineStr">
        <is>
          <t>Deferred tax + other LT liab</t>
        </is>
      </c>
      <c r="C24" s="34" t="n">
        <v>1050</v>
      </c>
      <c r="D24" s="34" t="n">
        <v>1100</v>
      </c>
      <c r="E24" s="34" t="n">
        <v>1150</v>
      </c>
      <c r="F24" s="34" t="n">
        <v>1200</v>
      </c>
      <c r="G24" s="22" t="inlineStr">
        <is>
          <t>Deferred tax + operating lease.</t>
        </is>
      </c>
    </row>
    <row r="25" ht="14" customHeight="1">
      <c r="B25" s="36" t="inlineStr">
        <is>
          <t>Total liabilities</t>
        </is>
      </c>
      <c r="C25" s="37" t="n">
        <v>8150</v>
      </c>
      <c r="D25" s="37" t="n">
        <v>8670</v>
      </c>
      <c r="E25" s="37" t="n">
        <v>9190</v>
      </c>
      <c r="F25" s="37" t="n">
        <v>9440</v>
      </c>
      <c r="G25" s="36" t="inlineStr">
        <is>
          <t>Sum.</t>
        </is>
      </c>
    </row>
    <row r="26" ht="14" customHeight="1">
      <c r="B26" s="21" t="inlineStr">
        <is>
          <t>Common stock + APIC</t>
        </is>
      </c>
      <c r="C26" s="34" t="n">
        <v>50</v>
      </c>
      <c r="D26" s="34" t="n">
        <v>50</v>
      </c>
      <c r="E26" s="34" t="n">
        <v>50</v>
      </c>
      <c r="F26" s="34" t="n">
        <v>50</v>
      </c>
      <c r="G26" s="22" t="inlineStr">
        <is>
          <t>Par + additional paid-in capital.</t>
        </is>
      </c>
    </row>
    <row r="27" ht="14" customHeight="1">
      <c r="B27" s="24" t="inlineStr">
        <is>
          <t>Retained earnings</t>
        </is>
      </c>
      <c r="C27" s="35" t="n">
        <v>5100</v>
      </c>
      <c r="D27" s="35" t="n">
        <v>5250</v>
      </c>
      <c r="E27" s="35" t="n">
        <v>5400</v>
      </c>
      <c r="F27" s="35" t="n">
        <v>5590</v>
      </c>
      <c r="G27" s="25" t="inlineStr">
        <is>
          <t>Accumulated earnings less capital returned.</t>
        </is>
      </c>
    </row>
    <row r="28" ht="14" customHeight="1">
      <c r="B28" s="21" t="inlineStr">
        <is>
          <t>Treasury stock</t>
        </is>
      </c>
      <c r="C28" s="34" t="n">
        <v>350</v>
      </c>
      <c r="D28" s="34" t="n">
        <v>400</v>
      </c>
      <c r="E28" s="34" t="n">
        <v>450</v>
      </c>
      <c r="F28" s="34" t="n">
        <v>500</v>
      </c>
      <c r="G28" s="22" t="inlineStr">
        <is>
          <t>Cumulative buybacks.</t>
        </is>
      </c>
    </row>
    <row r="29" ht="14" customHeight="1">
      <c r="B29" s="24" t="inlineStr">
        <is>
          <t>AOCI</t>
        </is>
      </c>
      <c r="C29" s="35" t="n">
        <v>10</v>
      </c>
      <c r="D29" s="35" t="n">
        <v>100</v>
      </c>
      <c r="E29" s="35" t="n">
        <v>215</v>
      </c>
      <c r="F29" s="35" t="n">
        <v>245</v>
      </c>
      <c r="G29" s="25" t="inlineStr">
        <is>
          <t>Foreign currency translation.</t>
        </is>
      </c>
    </row>
    <row r="30" ht="14" customHeight="1">
      <c r="B30" s="36" t="inlineStr">
        <is>
          <t>Total stockholders' equity</t>
        </is>
      </c>
      <c r="C30" s="37" t="n">
        <v>4810</v>
      </c>
      <c r="D30" s="37" t="n">
        <v>5000</v>
      </c>
      <c r="E30" s="37" t="n">
        <v>5215</v>
      </c>
      <c r="F30" s="37" t="n">
        <v>5385</v>
      </c>
      <c r="G30" s="36" t="inlineStr">
        <is>
          <t>Book equity.</t>
        </is>
      </c>
    </row>
    <row r="31" ht="14" customHeight="1">
      <c r="B31" s="36" t="inlineStr">
        <is>
          <t>Total liabilities &amp; equity</t>
        </is>
      </c>
      <c r="C31" s="37" t="n">
        <v>12960</v>
      </c>
      <c r="D31" s="37" t="n">
        <v>13670</v>
      </c>
      <c r="E31" s="37" t="n">
        <v>14405</v>
      </c>
      <c r="F31" s="37" t="n">
        <v>14825</v>
      </c>
      <c r="G31" s="36" t="inlineStr">
        <is>
          <t>Balance check.</t>
        </is>
      </c>
    </row>
    <row r="33" ht="34" customHeight="1">
      <c r="B33" s="15" t="inlineStr">
        <is>
          <t>Source: PAG 10-K balance sheet FY2022, FY2023, FY2024 and Q2 FY2025 10-Q. FY2025E is illustrative based on trailing balance-sheet trajectory. Equity-method carrying value on the PTS 28.9% stake is at book value - memo Section 6 and Table 7a mark this to fair value in the sum-of-the-parts. All figures illustrative for practitioner-model purposes.</t>
        </is>
      </c>
    </row>
  </sheetData>
  <mergeCells count="6">
    <mergeCell ref="A1:G1"/>
    <mergeCell ref="A3:G3"/>
    <mergeCell ref="A4:G4"/>
    <mergeCell ref="B18:G18"/>
    <mergeCell ref="B33:G33"/>
    <mergeCell ref="B6:G6"/>
  </mergeCells>
  <hyperlinks>
    <hyperlink xmlns:r="http://schemas.openxmlformats.org/officeDocument/2006/relationships" ref="A2" r:id="rId1"/>
  </hyperlinks>
  <printOptions horizontalCentered="1"/>
  <pageMargins left="0.5" right="0.5" top="0.5" bottom="0.5" header="0.3" footer="0.3"/>
  <pageSetup orientation="landscape" paperSize="1" fitToHeight="0" fitToWidth="1"/>
  <headerFooter>
    <oddHeader>&amp;L&amp;8 &amp;K3C3F45BALANCE_SHEET&amp;R&amp;8 &amp;KC89000BARATELLI INSTITUTE  *  MENTORING AT SCALE</oddHeader>
    <oddFooter>&amp;L&amp;8 &amp;K3C3F45baratelliinstitute.com&amp;C&amp;8 &amp;K3C3F45Page &amp;P of &amp;N&amp;R&amp;8 &amp;K3C3F45Penske Berkshire 2026</oddFooter>
    <evenHeader/>
    <evenFooter/>
    <firstHeader/>
    <firstFooter/>
  </headerFooter>
  <drawing xmlns:r="http://schemas.openxmlformats.org/officeDocument/2006/relationships" r:id="rId2"/>
</worksheet>
</file>

<file path=xl/worksheets/sheet6.xml><?xml version="1.0" encoding="utf-8"?>
<worksheet xmlns="http://schemas.openxmlformats.org/spreadsheetml/2006/main">
  <sheetPr>
    <tabColor rgb="00C89000"/>
    <outlinePr summaryBelow="1" summaryRight="1"/>
    <pageSetUpPr fitToPage="1"/>
  </sheetPr>
  <dimension ref="A1:G30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40" customWidth="1" min="2" max="2"/>
    <col width="14" customWidth="1" min="3" max="3"/>
    <col width="14" customWidth="1" min="4" max="4"/>
    <col width="14" customWidth="1" min="5" max="5"/>
    <col width="14" customWidth="1" min="6" max="6"/>
    <col width="28" customWidth="1" min="7" max="7"/>
  </cols>
  <sheetData>
    <row r="1" ht="16" customHeight="1">
      <c r="A1" s="16" t="inlineStr">
        <is>
          <t>BARATELLI INSTITUTE * MENTORING AT SCALE * PENSKE / BERKSHIRE CASE MODEL * JULY 5, 2026</t>
        </is>
      </c>
    </row>
    <row r="2" ht="14" customHeight="1">
      <c r="A2" s="17" t="inlineStr">
        <is>
          <t>TOP OF WORKBOOK  *  BACK TO INDEX</t>
        </is>
      </c>
    </row>
    <row r="3" ht="22" customHeight="1">
      <c r="A3" s="18" t="inlineStr">
        <is>
          <t>PAG - SUMMARY CASH FLOW STATEMENT FY2022A-FY2025E</t>
        </is>
      </c>
    </row>
    <row r="4" ht="26" customHeight="1">
      <c r="A4" s="19" t="inlineStr">
        <is>
          <t>Illustrative summary cash flow statement consistent with PAG 10-K disclosures. All figures $M.</t>
        </is>
      </c>
    </row>
    <row r="5" ht="22" customHeight="1">
      <c r="B5" s="8" t="inlineStr">
        <is>
          <t>Line item</t>
        </is>
      </c>
      <c r="C5" s="8" t="inlineStr">
        <is>
          <t>FY2022A</t>
        </is>
      </c>
      <c r="D5" s="8" t="inlineStr">
        <is>
          <t>FY2023A</t>
        </is>
      </c>
      <c r="E5" s="8" t="inlineStr">
        <is>
          <t>FY2024A</t>
        </is>
      </c>
      <c r="F5" s="8" t="inlineStr">
        <is>
          <t>FY2025E</t>
        </is>
      </c>
      <c r="G5" s="8" t="inlineStr">
        <is>
          <t>Note</t>
        </is>
      </c>
    </row>
    <row r="6" ht="15" customHeight="1">
      <c r="B6" s="20" t="inlineStr">
        <is>
          <t>OPERATING ACTIVITIES</t>
        </is>
      </c>
    </row>
    <row r="7" ht="14" customHeight="1">
      <c r="B7" s="24" t="inlineStr">
        <is>
          <t>Net income</t>
        </is>
      </c>
      <c r="C7" s="35" t="n">
        <v>1285</v>
      </c>
      <c r="D7" s="35" t="n">
        <v>1170</v>
      </c>
      <c r="E7" s="35" t="n">
        <v>1000</v>
      </c>
      <c r="F7" s="35" t="n">
        <v>985</v>
      </c>
      <c r="G7" s="25" t="inlineStr">
        <is>
          <t>From income statement.</t>
        </is>
      </c>
    </row>
    <row r="8" ht="14" customHeight="1">
      <c r="B8" s="21" t="inlineStr">
        <is>
          <t>Depreciation &amp; amortization</t>
        </is>
      </c>
      <c r="C8" s="34" t="n">
        <v>100</v>
      </c>
      <c r="D8" s="34" t="n">
        <v>105</v>
      </c>
      <c r="E8" s="34" t="n">
        <v>110</v>
      </c>
      <c r="F8" s="34" t="n">
        <v>115</v>
      </c>
      <c r="G8" s="22" t="inlineStr">
        <is>
          <t>Add-back.</t>
        </is>
      </c>
    </row>
    <row r="9" ht="14" customHeight="1">
      <c r="B9" s="24" t="inlineStr">
        <is>
          <t>Equity earnings, net of distributions</t>
        </is>
      </c>
      <c r="C9" s="35" t="n">
        <v>145</v>
      </c>
      <c r="D9" s="35" t="n">
        <v>135</v>
      </c>
      <c r="E9" s="35" t="n">
        <v>120</v>
      </c>
      <c r="F9" s="35" t="n">
        <v>130</v>
      </c>
      <c r="G9" s="25" t="inlineStr">
        <is>
          <t>PTS earnings less cash distributions received.</t>
        </is>
      </c>
    </row>
    <row r="10" ht="14" customHeight="1">
      <c r="B10" s="21" t="inlineStr">
        <is>
          <t>Change in working capital</t>
        </is>
      </c>
      <c r="C10" s="34" t="n">
        <v>180</v>
      </c>
      <c r="D10" s="34" t="n">
        <v>210</v>
      </c>
      <c r="E10" s="34" t="n">
        <v>230</v>
      </c>
      <c r="F10" s="34" t="n">
        <v>150</v>
      </c>
      <c r="G10" s="22" t="inlineStr">
        <is>
          <t>Inventory + receivables + payables.</t>
        </is>
      </c>
    </row>
    <row r="11" ht="14" customHeight="1">
      <c r="B11" s="24" t="inlineStr">
        <is>
          <t>Other operating items</t>
        </is>
      </c>
      <c r="C11" s="35" t="n">
        <v>40</v>
      </c>
      <c r="D11" s="35" t="n">
        <v>30</v>
      </c>
      <c r="E11" s="35" t="n">
        <v>30</v>
      </c>
      <c r="F11" s="35" t="n">
        <v>30</v>
      </c>
      <c r="G11" s="25" t="inlineStr">
        <is>
          <t>Deferred tax + stock comp + other.</t>
        </is>
      </c>
    </row>
    <row r="12" ht="14" customHeight="1">
      <c r="B12" s="36" t="inlineStr">
        <is>
          <t>Cash from operating activities</t>
        </is>
      </c>
      <c r="C12" s="37" t="n">
        <v>1100</v>
      </c>
      <c r="D12" s="37" t="n">
        <v>960</v>
      </c>
      <c r="E12" s="37" t="n">
        <v>790</v>
      </c>
      <c r="F12" s="37" t="n">
        <v>850</v>
      </c>
      <c r="G12" s="36" t="inlineStr">
        <is>
          <t>Operating CF.</t>
        </is>
      </c>
    </row>
    <row r="13" ht="15" customHeight="1">
      <c r="B13" s="20" t="inlineStr">
        <is>
          <t>INVESTING ACTIVITIES</t>
        </is>
      </c>
    </row>
    <row r="14" ht="14" customHeight="1">
      <c r="B14" s="21" t="inlineStr">
        <is>
          <t>Capital expenditure</t>
        </is>
      </c>
      <c r="C14" s="34" t="n">
        <v>180</v>
      </c>
      <c r="D14" s="34" t="n">
        <v>200</v>
      </c>
      <c r="E14" s="34" t="n">
        <v>220</v>
      </c>
      <c r="F14" s="34" t="n">
        <v>230</v>
      </c>
      <c r="G14" s="22" t="inlineStr">
        <is>
          <t>Dealership + IT + other.</t>
        </is>
      </c>
    </row>
    <row r="15" ht="14" customHeight="1">
      <c r="B15" s="24" t="inlineStr">
        <is>
          <t>Acquisitions</t>
        </is>
      </c>
      <c r="C15" s="35" t="n">
        <v>150</v>
      </c>
      <c r="D15" s="35" t="n">
        <v>100</v>
      </c>
      <c r="E15" s="35" t="n">
        <v>200</v>
      </c>
      <c r="F15" s="35" t="n">
        <v>250</v>
      </c>
      <c r="G15" s="25" t="inlineStr">
        <is>
          <t>Bolt-on dealer acquisitions.</t>
        </is>
      </c>
    </row>
    <row r="16" ht="14" customHeight="1">
      <c r="B16" s="21" t="inlineStr">
        <is>
          <t>PTS distributions received</t>
        </is>
      </c>
      <c r="C16" s="34" t="n">
        <v>180</v>
      </c>
      <c r="D16" s="34" t="n">
        <v>190</v>
      </c>
      <c r="E16" s="34" t="n">
        <v>180</v>
      </c>
      <c r="F16" s="34" t="n">
        <v>200</v>
      </c>
      <c r="G16" s="22" t="inlineStr">
        <is>
          <t>Cash from equity-method PTS distribution.</t>
        </is>
      </c>
    </row>
    <row r="17" ht="14" customHeight="1">
      <c r="B17" s="24" t="inlineStr">
        <is>
          <t>Other investing</t>
        </is>
      </c>
      <c r="C17" s="35" t="n">
        <v>25</v>
      </c>
      <c r="D17" s="35" t="n">
        <v>20</v>
      </c>
      <c r="E17" s="35" t="n">
        <v>25</v>
      </c>
      <c r="F17" s="35" t="n">
        <v>30</v>
      </c>
      <c r="G17" s="25" t="inlineStr">
        <is>
          <t>Real estate + small dispositions.</t>
        </is>
      </c>
    </row>
    <row r="18" ht="14" customHeight="1">
      <c r="B18" s="36" t="inlineStr">
        <is>
          <t>Cash from investing activities</t>
        </is>
      </c>
      <c r="C18" s="37" t="n">
        <v>125</v>
      </c>
      <c r="D18" s="37" t="n">
        <v>90</v>
      </c>
      <c r="E18" s="37" t="n">
        <v>215</v>
      </c>
      <c r="F18" s="37" t="n">
        <v>250</v>
      </c>
      <c r="G18" s="36" t="inlineStr">
        <is>
          <t>Net investing.</t>
        </is>
      </c>
    </row>
    <row r="19" ht="15" customHeight="1">
      <c r="B19" s="20" t="inlineStr">
        <is>
          <t>FINANCING ACTIVITIES</t>
        </is>
      </c>
    </row>
    <row r="20" ht="14" customHeight="1">
      <c r="B20" s="21" t="inlineStr">
        <is>
          <t>Net debt issuance / (repayment)</t>
        </is>
      </c>
      <c r="C20" s="34" t="n">
        <v>250</v>
      </c>
      <c r="D20" s="34" t="n">
        <v>200</v>
      </c>
      <c r="E20" s="34" t="n">
        <v>275</v>
      </c>
      <c r="F20" s="34" t="n">
        <v>300</v>
      </c>
      <c r="G20" s="22" t="inlineStr">
        <is>
          <t>Floor plan + corporate.</t>
        </is>
      </c>
    </row>
    <row r="21" ht="14" customHeight="1">
      <c r="B21" s="24" t="inlineStr">
        <is>
          <t>Share repurchases</t>
        </is>
      </c>
      <c r="C21" s="35" t="n">
        <v>900</v>
      </c>
      <c r="D21" s="35" t="n">
        <v>720</v>
      </c>
      <c r="E21" s="35" t="n">
        <v>580</v>
      </c>
      <c r="F21" s="35" t="n">
        <v>550</v>
      </c>
      <c r="G21" s="25" t="inlineStr">
        <is>
          <t>Cumulative buyback line.</t>
        </is>
      </c>
    </row>
    <row r="22" ht="14" customHeight="1">
      <c r="B22" s="21" t="inlineStr">
        <is>
          <t>Dividends paid</t>
        </is>
      </c>
      <c r="C22" s="34" t="n">
        <v>200</v>
      </c>
      <c r="D22" s="34" t="n">
        <v>200</v>
      </c>
      <c r="E22" s="34" t="n">
        <v>170</v>
      </c>
      <c r="F22" s="34" t="n">
        <v>170</v>
      </c>
      <c r="G22" s="22" t="inlineStr">
        <is>
          <t>PAG paid roughly $2.7-3.5/share/year.</t>
        </is>
      </c>
    </row>
    <row r="23" ht="14" customHeight="1">
      <c r="B23" s="24" t="inlineStr">
        <is>
          <t>Other financing</t>
        </is>
      </c>
      <c r="C23" s="35" t="n">
        <v>50</v>
      </c>
      <c r="D23" s="35" t="n">
        <v>60</v>
      </c>
      <c r="E23" s="35" t="n">
        <v>75</v>
      </c>
      <c r="F23" s="35" t="n">
        <v>75</v>
      </c>
      <c r="G23" s="25" t="inlineStr">
        <is>
          <t>Debt fees + tax withholding.</t>
        </is>
      </c>
    </row>
    <row r="24" ht="14" customHeight="1">
      <c r="B24" s="36" t="inlineStr">
        <is>
          <t>Cash from financing activities</t>
        </is>
      </c>
      <c r="C24" s="37" t="n">
        <v>900</v>
      </c>
      <c r="D24" s="37" t="n">
        <v>780</v>
      </c>
      <c r="E24" s="37" t="n">
        <v>550</v>
      </c>
      <c r="F24" s="37" t="n">
        <v>495</v>
      </c>
      <c r="G24" s="36" t="inlineStr">
        <is>
          <t>Net financing.</t>
        </is>
      </c>
    </row>
    <row r="25" ht="14" customHeight="1">
      <c r="B25" s="24" t="inlineStr">
        <is>
          <t>Effect of FX on cash</t>
        </is>
      </c>
      <c r="C25" s="35" t="n">
        <v>10</v>
      </c>
      <c r="D25" s="35" t="n">
        <v>0</v>
      </c>
      <c r="E25" s="35" t="n">
        <v>10</v>
      </c>
      <c r="F25" s="35" t="n">
        <v>5</v>
      </c>
      <c r="G25" s="25" t="inlineStr">
        <is>
          <t>Currency translation.</t>
        </is>
      </c>
    </row>
    <row r="26" ht="14" customHeight="1">
      <c r="B26" s="36" t="inlineStr">
        <is>
          <t>Net change in cash</t>
        </is>
      </c>
      <c r="C26" s="37" t="n">
        <v>65</v>
      </c>
      <c r="D26" s="37" t="n">
        <v>90</v>
      </c>
      <c r="E26" s="37" t="n">
        <v>15</v>
      </c>
      <c r="F26" s="37" t="n">
        <v>100</v>
      </c>
      <c r="G26" s="36" t="inlineStr">
        <is>
          <t>Sum of above.</t>
        </is>
      </c>
    </row>
    <row r="27" ht="14" customHeight="1">
      <c r="B27" s="24" t="inlineStr">
        <is>
          <t>Cash - beginning of period</t>
        </is>
      </c>
      <c r="C27" s="35" t="n">
        <v>50</v>
      </c>
      <c r="D27" s="35" t="n">
        <v>115</v>
      </c>
      <c r="E27" s="35" t="n">
        <v>105</v>
      </c>
      <c r="F27" s="35" t="n">
        <v>95</v>
      </c>
      <c r="G27" s="25" t="inlineStr">
        <is>
          <t>Prior year end.</t>
        </is>
      </c>
    </row>
    <row r="28" ht="14" customHeight="1">
      <c r="B28" s="36" t="inlineStr">
        <is>
          <t>Cash - end of period</t>
        </is>
      </c>
      <c r="C28" s="37" t="n">
        <v>115</v>
      </c>
      <c r="D28" s="37" t="n">
        <v>205</v>
      </c>
      <c r="E28" s="37" t="n">
        <v>120</v>
      </c>
      <c r="F28" s="37" t="n">
        <v>195</v>
      </c>
      <c r="G28" s="36" t="inlineStr">
        <is>
          <t>Beginning + net change.</t>
        </is>
      </c>
    </row>
    <row r="30" ht="30" customHeight="1">
      <c r="B30" s="15" t="inlineStr">
        <is>
          <t>Source: PAG 10-K cash flow statement FY2022-FY2024 and Q1-Q2 FY2025 10-Q. FY2025E is illustrative. Dividends paid represent the cash outflow for PAG's ordinary dividend. Capital returned to shareholders combines buybacks + dividends and is discussed on PAG_STANDALONE. All figures illustrative.</t>
        </is>
      </c>
    </row>
  </sheetData>
  <mergeCells count="7">
    <mergeCell ref="B19:G19"/>
    <mergeCell ref="A1:G1"/>
    <mergeCell ref="A3:G3"/>
    <mergeCell ref="A4:G4"/>
    <mergeCell ref="B13:G13"/>
    <mergeCell ref="B30:G30"/>
    <mergeCell ref="B6:G6"/>
  </mergeCells>
  <hyperlinks>
    <hyperlink xmlns:r="http://schemas.openxmlformats.org/officeDocument/2006/relationships" ref="A2" r:id="rId1"/>
  </hyperlinks>
  <printOptions horizontalCentered="1"/>
  <pageMargins left="0.5" right="0.5" top="0.5" bottom="0.5" header="0.3" footer="0.3"/>
  <pageSetup orientation="landscape" paperSize="1" fitToHeight="0" fitToWidth="1"/>
  <headerFooter>
    <oddHeader>&amp;L&amp;8 &amp;K3C3F45CASH_FLOW&amp;R&amp;8 &amp;KC89000BARATELLI INSTITUTE  *  MENTORING AT SCALE</oddHeader>
    <oddFooter>&amp;L&amp;8 &amp;K3C3F45baratelliinstitute.com&amp;C&amp;8 &amp;K3C3F45Page &amp;P of &amp;N&amp;R&amp;8 &amp;K3C3F45Penske Berkshire 2026</oddFooter>
    <evenHeader/>
    <evenFooter/>
    <firstHeader/>
    <firstFooter/>
  </headerFooter>
  <drawing xmlns:r="http://schemas.openxmlformats.org/officeDocument/2006/relationships" r:id="rId2"/>
</worksheet>
</file>

<file path=xl/worksheets/sheet7.xml><?xml version="1.0" encoding="utf-8"?>
<worksheet xmlns="http://schemas.openxmlformats.org/spreadsheetml/2006/main">
  <sheetPr>
    <tabColor rgb="00C89000"/>
    <outlinePr summaryBelow="1" summaryRight="1"/>
    <pageSetUpPr fitToPage="1"/>
  </sheetPr>
  <dimension ref="A1:G27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34" customWidth="1" min="2" max="2"/>
    <col width="13" customWidth="1" min="3" max="3"/>
    <col width="13" customWidth="1" min="4" max="4"/>
    <col width="13" customWidth="1" min="5" max="5"/>
    <col width="13" customWidth="1" min="6" max="6"/>
    <col width="26" customWidth="1" min="7" max="7"/>
  </cols>
  <sheetData>
    <row r="1" ht="16" customHeight="1">
      <c r="A1" s="16" t="inlineStr">
        <is>
          <t>BARATELLI INSTITUTE * MENTORING AT SCALE * PENSKE / BERKSHIRE CASE MODEL * JULY 5, 2026</t>
        </is>
      </c>
    </row>
    <row r="2" ht="14" customHeight="1">
      <c r="A2" s="17" t="inlineStr">
        <is>
          <t>TOP OF WORKBOOK  *  BACK TO INDEX</t>
        </is>
      </c>
    </row>
    <row r="3" ht="22" customHeight="1">
      <c r="A3" s="18" t="inlineStr">
        <is>
          <t>PAG STANDALONE - FINANCIAL SUMMARY</t>
        </is>
      </c>
    </row>
    <row r="4" ht="26" customHeight="1">
      <c r="A4" s="19" t="inlineStr">
        <is>
          <t>Table 6a - FY2022 supercycle through FY2025E, plus standalone valuation frame.</t>
        </is>
      </c>
    </row>
    <row r="5" ht="22" customHeight="1">
      <c r="B5" s="8" t="inlineStr">
        <is>
          <t>Metric</t>
        </is>
      </c>
      <c r="C5" s="8" t="inlineStr">
        <is>
          <t>FY2022</t>
        </is>
      </c>
      <c r="D5" s="8" t="inlineStr">
        <is>
          <t>FY2023</t>
        </is>
      </c>
      <c r="E5" s="8" t="inlineStr">
        <is>
          <t>FY2024</t>
        </is>
      </c>
      <c r="F5" s="8" t="inlineStr">
        <is>
          <t>FY2025E</t>
        </is>
      </c>
      <c r="G5" s="8" t="inlineStr">
        <is>
          <t>Note</t>
        </is>
      </c>
    </row>
    <row r="6" ht="15" customHeight="1">
      <c r="B6" s="21" t="inlineStr">
        <is>
          <t>Revenue ($B)</t>
        </is>
      </c>
      <c r="C6" s="39" t="n">
        <v>27.8</v>
      </c>
      <c r="D6" s="39" t="n">
        <v>29.5</v>
      </c>
      <c r="E6" s="39" t="n">
        <v>30.4</v>
      </c>
      <c r="F6" s="39" t="n">
        <v>30.9</v>
      </c>
      <c r="G6" s="22" t="inlineStr">
        <is>
          <t>Consolidated</t>
        </is>
      </c>
    </row>
    <row r="7" ht="15" customHeight="1">
      <c r="B7" s="24" t="inlineStr">
        <is>
          <t>Retail Auto gross margin</t>
        </is>
      </c>
      <c r="C7" s="40" t="n">
        <v>0.183</v>
      </c>
      <c r="D7" s="40" t="n">
        <v>0.171</v>
      </c>
      <c r="E7" s="40" t="n">
        <v>0.158</v>
      </c>
      <c r="F7" s="40" t="n">
        <v>0.152</v>
      </c>
      <c r="G7" s="25" t="inlineStr">
        <is>
          <t>Blended premium/mass</t>
        </is>
      </c>
    </row>
    <row r="8" ht="15" customHeight="1">
      <c r="B8" s="21" t="inlineStr">
        <is>
          <t>SG&amp;A % of gross profit</t>
        </is>
      </c>
      <c r="C8" s="41" t="n">
        <v>0.63</v>
      </c>
      <c r="D8" s="41" t="n">
        <v>0.66</v>
      </c>
      <c r="E8" s="41" t="n">
        <v>0.7</v>
      </c>
      <c r="F8" s="41" t="n">
        <v>0.71</v>
      </c>
      <c r="G8" s="22" t="inlineStr">
        <is>
          <t>Normalizing</t>
        </is>
      </c>
    </row>
    <row r="9" ht="15" customHeight="1">
      <c r="B9" s="24" t="inlineStr">
        <is>
          <t>Operating income ($M)</t>
        </is>
      </c>
      <c r="C9" s="38" t="n">
        <v>1600</v>
      </c>
      <c r="D9" s="38" t="n">
        <v>1450</v>
      </c>
      <c r="E9" s="38" t="n">
        <v>1200</v>
      </c>
      <c r="F9" s="38" t="n">
        <v>1175</v>
      </c>
      <c r="G9" s="25" t="inlineStr">
        <is>
          <t>Consolidated</t>
        </is>
      </c>
    </row>
    <row r="10" ht="15" customHeight="1">
      <c r="B10" s="21" t="inlineStr">
        <is>
          <t>Equity in earnings - PTS ($M)</t>
        </is>
      </c>
      <c r="C10" s="42" t="n">
        <v>245</v>
      </c>
      <c r="D10" s="42" t="n">
        <v>235</v>
      </c>
      <c r="E10" s="42" t="n">
        <v>220</v>
      </c>
      <c r="F10" s="42" t="n">
        <v>230</v>
      </c>
      <c r="G10" s="22" t="inlineStr">
        <is>
          <t>Below the line</t>
        </is>
      </c>
    </row>
    <row r="11" ht="15" customHeight="1">
      <c r="B11" s="24" t="inlineStr">
        <is>
          <t>Net income ($M)</t>
        </is>
      </c>
      <c r="C11" s="38" t="n">
        <v>1285</v>
      </c>
      <c r="D11" s="38" t="n">
        <v>1170</v>
      </c>
      <c r="E11" s="38" t="n">
        <v>1000</v>
      </c>
      <c r="F11" s="38" t="n">
        <v>985</v>
      </c>
      <c r="G11" s="25" t="inlineStr">
        <is>
          <t>After tax</t>
        </is>
      </c>
    </row>
    <row r="12" ht="15" customHeight="1">
      <c r="B12" s="21" t="inlineStr">
        <is>
          <t>Diluted EPS ($)</t>
        </is>
      </c>
      <c r="C12" s="30" t="n">
        <v>16.9</v>
      </c>
      <c r="D12" s="30" t="n">
        <v>16.3</v>
      </c>
      <c r="E12" s="30" t="n">
        <v>14.2</v>
      </c>
      <c r="F12" s="30" t="n">
        <v>14.1</v>
      </c>
      <c r="G12" s="22" t="inlineStr">
        <is>
          <t>As-reported</t>
        </is>
      </c>
    </row>
    <row r="13" ht="15" customHeight="1">
      <c r="B13" s="24" t="inlineStr">
        <is>
          <t>Adjusted free cash flow ($M)</t>
        </is>
      </c>
      <c r="C13" s="38" t="n">
        <v>1050</v>
      </c>
      <c r="D13" s="38" t="n">
        <v>950</v>
      </c>
      <c r="E13" s="38" t="n">
        <v>830</v>
      </c>
      <c r="F13" s="38" t="n">
        <v>810</v>
      </c>
      <c r="G13" s="25" t="inlineStr">
        <is>
          <t>Cash after capex</t>
        </is>
      </c>
    </row>
    <row r="14" ht="15" customHeight="1">
      <c r="B14" s="21" t="inlineStr">
        <is>
          <t>Capital returned ($M)</t>
        </is>
      </c>
      <c r="C14" s="42" t="n">
        <v>1100</v>
      </c>
      <c r="D14" s="42" t="n">
        <v>920</v>
      </c>
      <c r="E14" s="42" t="n">
        <v>750</v>
      </c>
      <c r="F14" s="42" t="n">
        <v>720</v>
      </c>
      <c r="G14" s="22" t="inlineStr">
        <is>
          <t>Buybacks + divs</t>
        </is>
      </c>
    </row>
    <row r="15" ht="15" customHeight="1">
      <c r="B15" s="24" t="inlineStr">
        <is>
          <t>ROE</t>
        </is>
      </c>
      <c r="C15" s="40" t="n">
        <v>0.28</v>
      </c>
      <c r="D15" s="40" t="n">
        <v>0.22</v>
      </c>
      <c r="E15" s="40" t="n">
        <v>0.17</v>
      </c>
      <c r="F15" s="40" t="n">
        <v>0.16</v>
      </c>
      <c r="G15" s="25" t="inlineStr">
        <is>
          <t>Avg equity basis</t>
        </is>
      </c>
    </row>
    <row r="17" ht="16" customHeight="1">
      <c r="B17" s="20" t="inlineStr">
        <is>
          <t>STANDALONE VALUATION FRAME (memo-date)</t>
        </is>
      </c>
    </row>
    <row r="18" ht="22" customHeight="1">
      <c r="B18" s="8" t="inlineStr">
        <is>
          <t>Metric</t>
        </is>
      </c>
      <c r="C18" s="8" t="inlineStr">
        <is>
          <t>Value</t>
        </is>
      </c>
      <c r="D18" s="8" t="inlineStr"/>
      <c r="E18" s="8" t="inlineStr"/>
      <c r="F18" s="8" t="inlineStr"/>
      <c r="G18" s="8" t="inlineStr">
        <is>
          <t>Basis</t>
        </is>
      </c>
    </row>
    <row r="19" ht="15" customHeight="1">
      <c r="B19" s="21" t="inlineStr">
        <is>
          <t>PAG memo-date share price ($)</t>
        </is>
      </c>
      <c r="C19" s="30" t="n">
        <v>158</v>
      </c>
      <c r="D19" s="22" t="inlineStr"/>
      <c r="E19" s="22" t="inlineStr"/>
      <c r="F19" s="22" t="inlineStr"/>
      <c r="G19" s="22" t="inlineStr">
        <is>
          <t>Assumptions tab D7</t>
        </is>
      </c>
    </row>
    <row r="20" ht="15" customHeight="1">
      <c r="B20" s="24" t="inlineStr">
        <is>
          <t>Diluted shares outstanding (M)</t>
        </is>
      </c>
      <c r="C20" s="38" t="n">
        <v>66</v>
      </c>
      <c r="D20" s="25" t="inlineStr"/>
      <c r="E20" s="25" t="inlineStr"/>
      <c r="F20" s="25" t="inlineStr"/>
      <c r="G20" s="25" t="inlineStr">
        <is>
          <t>Assumptions tab D8</t>
        </is>
      </c>
    </row>
    <row r="21" ht="15" customHeight="1">
      <c r="B21" s="21" t="inlineStr">
        <is>
          <t>Standalone equity value ($B)</t>
        </is>
      </c>
      <c r="C21" s="39" t="n">
        <v>10.4</v>
      </c>
      <c r="D21" s="22" t="inlineStr"/>
      <c r="E21" s="22" t="inlineStr"/>
      <c r="F21" s="22" t="inlineStr"/>
      <c r="G21" s="22" t="inlineStr">
        <is>
          <t>$158 x 66M</t>
        </is>
      </c>
    </row>
    <row r="22" ht="15" customHeight="1">
      <c r="B22" s="24" t="inlineStr">
        <is>
          <t>Net debt incl floor-plan ($B)</t>
        </is>
      </c>
      <c r="C22" s="43" t="n">
        <v>3.5</v>
      </c>
      <c r="D22" s="25" t="inlineStr"/>
      <c r="E22" s="25" t="inlineStr"/>
      <c r="F22" s="25" t="inlineStr"/>
      <c r="G22" s="25" t="inlineStr">
        <is>
          <t>PAG 10-K FY2024</t>
        </is>
      </c>
    </row>
    <row r="23" ht="15" customHeight="1">
      <c r="B23" s="21" t="inlineStr">
        <is>
          <t>Enterprise value ($B)</t>
        </is>
      </c>
      <c r="C23" s="39" t="n">
        <v>13.9</v>
      </c>
      <c r="D23" s="22" t="inlineStr"/>
      <c r="E23" s="22" t="inlineStr"/>
      <c r="F23" s="22" t="inlineStr"/>
      <c r="G23" s="22" t="inlineStr">
        <is>
          <t>Equity + net debt</t>
        </is>
      </c>
    </row>
    <row r="24" ht="15" customHeight="1">
      <c r="B24" s="24" t="inlineStr">
        <is>
          <t>Normalized net income ($B)</t>
        </is>
      </c>
      <c r="C24" s="43" t="n">
        <v>1</v>
      </c>
      <c r="D24" s="25" t="inlineStr"/>
      <c r="E24" s="25" t="inlineStr"/>
      <c r="F24" s="25" t="inlineStr"/>
      <c r="G24" s="25" t="inlineStr">
        <is>
          <t>Institute mid-cycle</t>
        </is>
      </c>
    </row>
    <row r="25" ht="15" customHeight="1">
      <c r="B25" s="21" t="inlineStr">
        <is>
          <t>Normalized EBITDA ($B)</t>
        </is>
      </c>
      <c r="C25" s="39" t="n">
        <v>1.7</v>
      </c>
      <c r="D25" s="22" t="inlineStr"/>
      <c r="E25" s="22" t="inlineStr"/>
      <c r="F25" s="22" t="inlineStr"/>
      <c r="G25" s="22" t="inlineStr">
        <is>
          <t>Consolidated</t>
        </is>
      </c>
    </row>
    <row r="26" ht="15" customHeight="1">
      <c r="B26" s="24" t="inlineStr">
        <is>
          <t>Standalone forward P/E</t>
        </is>
      </c>
      <c r="C26" s="44" t="n">
        <v>10.4</v>
      </c>
      <c r="D26" s="25" t="inlineStr"/>
      <c r="E26" s="25" t="inlineStr"/>
      <c r="F26" s="25" t="inlineStr"/>
      <c r="G26" s="25" t="inlineStr">
        <is>
          <t>Share px / EPS</t>
        </is>
      </c>
    </row>
    <row r="27" ht="15" customHeight="1">
      <c r="B27" s="21" t="inlineStr">
        <is>
          <t>Standalone EV/EBITDA</t>
        </is>
      </c>
      <c r="C27" s="45" t="n">
        <v>8</v>
      </c>
      <c r="D27" s="22" t="inlineStr"/>
      <c r="E27" s="22" t="inlineStr"/>
      <c r="F27" s="22" t="inlineStr"/>
      <c r="G27" s="22" t="inlineStr">
        <is>
          <t>EV / EBITDA</t>
        </is>
      </c>
    </row>
  </sheetData>
  <mergeCells count="4">
    <mergeCell ref="A3:G3"/>
    <mergeCell ref="A1:G1"/>
    <mergeCell ref="B17:G17"/>
    <mergeCell ref="A4:G4"/>
  </mergeCells>
  <hyperlinks>
    <hyperlink xmlns:r="http://schemas.openxmlformats.org/officeDocument/2006/relationships" ref="A2" r:id="rId1"/>
  </hyperlinks>
  <printOptions horizontalCentered="1"/>
  <pageMargins left="0.5" right="0.5" top="0.5" bottom="0.5" header="0.3" footer="0.3"/>
  <pageSetup orientation="landscape" paperSize="1" fitToHeight="0" fitToWidth="1"/>
  <headerFooter>
    <oddHeader>&amp;L&amp;8 &amp;K3C3F45PAG_STANDALONE&amp;R&amp;8 &amp;KC89000BARATELLI INSTITUTE  *  MENTORING AT SCALE</oddHeader>
    <oddFooter>&amp;L&amp;8 &amp;K3C3F45baratelliinstitute.com&amp;C&amp;8 &amp;K3C3F45Page &amp;P of &amp;N&amp;R&amp;8 &amp;K3C3F45Penske Berkshire 2026</oddFooter>
    <evenHeader/>
    <evenFooter/>
    <firstHeader/>
    <firstFooter/>
  </headerFooter>
  <drawing xmlns:r="http://schemas.openxmlformats.org/officeDocument/2006/relationships" r:id="rId2"/>
</worksheet>
</file>

<file path=xl/worksheets/sheet8.xml><?xml version="1.0" encoding="utf-8"?>
<worksheet xmlns="http://schemas.openxmlformats.org/spreadsheetml/2006/main">
  <sheetPr>
    <tabColor rgb="00C89000"/>
    <outlinePr summaryBelow="1" summaryRight="1"/>
    <pageSetUpPr fitToPage="1"/>
  </sheetPr>
  <dimension ref="A1:F22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40" customWidth="1" min="2" max="2"/>
    <col width="12" customWidth="1" min="3" max="3"/>
    <col width="12" customWidth="1" min="4" max="4"/>
    <col width="12" customWidth="1" min="5" max="5"/>
    <col width="40" customWidth="1" min="6" max="6"/>
  </cols>
  <sheetData>
    <row r="1" ht="16" customHeight="1">
      <c r="A1" s="16" t="inlineStr">
        <is>
          <t>BARATELLI INSTITUTE * MENTORING AT SCALE * PENSKE / BERKSHIRE CASE MODEL * JULY 5, 2026</t>
        </is>
      </c>
    </row>
    <row r="2" ht="14" customHeight="1">
      <c r="A2" s="17" t="inlineStr">
        <is>
          <t>TOP OF WORKBOOK  *  BACK TO INDEX</t>
        </is>
      </c>
    </row>
    <row r="3" ht="22" customHeight="1">
      <c r="A3" s="18" t="inlineStr">
        <is>
          <t>RETAIL AUTOMOTIVE - SEGMENT BUILD</t>
        </is>
      </c>
    </row>
    <row r="4" ht="26" customHeight="1">
      <c r="A4" s="19" t="inlineStr">
        <is>
          <t>Table 3a revenue mix + Table 3b geographic mix + Table 3c brand-tier concentration.</t>
        </is>
      </c>
    </row>
    <row r="5" ht="14" customHeight="1">
      <c r="B5" s="20" t="inlineStr">
        <is>
          <t>TABLE 3a - RETAIL AUTOMOTIVE SEGMENT MIX (FY2024)</t>
        </is>
      </c>
    </row>
    <row r="6" ht="22" customHeight="1">
      <c r="B6" s="8" t="inlineStr">
        <is>
          <t>Revenue line</t>
        </is>
      </c>
      <c r="C6" s="8" t="inlineStr">
        <is>
          <t>Revenue ($B)</t>
        </is>
      </c>
      <c r="D6" s="8" t="inlineStr">
        <is>
          <t>% of segment</t>
        </is>
      </c>
      <c r="E6" s="8" t="inlineStr">
        <is>
          <t>Gross margin</t>
        </is>
      </c>
      <c r="F6" s="8" t="inlineStr">
        <is>
          <t>Character</t>
        </is>
      </c>
    </row>
    <row r="7" ht="14" customHeight="1">
      <c r="B7" s="21" t="inlineStr">
        <is>
          <t>New-vehicle sales</t>
        </is>
      </c>
      <c r="C7" s="39" t="n">
        <v>14.5</v>
      </c>
      <c r="D7" s="41" t="n">
        <v>0.54</v>
      </c>
      <c r="E7" s="22" t="inlineStr">
        <is>
          <t>7-9%</t>
        </is>
      </c>
      <c r="F7" s="22" t="inlineStr">
        <is>
          <t>Cyclical; volume-driven; low margin.</t>
        </is>
      </c>
    </row>
    <row r="8" ht="14" customHeight="1">
      <c r="B8" s="24" t="inlineStr">
        <is>
          <t>Used-vehicle sales</t>
        </is>
      </c>
      <c r="C8" s="43" t="n">
        <v>6.5</v>
      </c>
      <c r="D8" s="40" t="n">
        <v>0.24</v>
      </c>
      <c r="E8" s="25" t="inlineStr">
        <is>
          <t>6-8%</t>
        </is>
      </c>
      <c r="F8" s="25" t="inlineStr">
        <is>
          <t>Growing; retail plus wholesale.</t>
        </is>
      </c>
    </row>
    <row r="9" ht="14" customHeight="1">
      <c r="B9" s="21" t="inlineStr">
        <is>
          <t>Finance &amp; insurance (F&amp;I)</t>
        </is>
      </c>
      <c r="C9" s="39" t="n">
        <v>1.2</v>
      </c>
      <c r="D9" s="41" t="n">
        <v>0.04</v>
      </c>
      <c r="E9" s="22" t="inlineStr">
        <is>
          <t>~100%</t>
        </is>
      </c>
      <c r="F9" s="22" t="inlineStr">
        <is>
          <t>Near-100% margin commission revenue.</t>
        </is>
      </c>
    </row>
    <row r="10" ht="14" customHeight="1">
      <c r="B10" s="24" t="inlineStr">
        <is>
          <t>Service and parts</t>
        </is>
      </c>
      <c r="C10" s="43" t="n">
        <v>3.5</v>
      </c>
      <c r="D10" s="40" t="n">
        <v>0.13</v>
      </c>
      <c r="E10" s="25" t="inlineStr">
        <is>
          <t>55-60%</t>
        </is>
      </c>
      <c r="F10" s="25" t="inlineStr">
        <is>
          <t>Recurring fee stream; durable anchor.</t>
        </is>
      </c>
    </row>
    <row r="11" ht="14" customHeight="1">
      <c r="B11" s="21" t="inlineStr">
        <is>
          <t>Fleet, wholesale, other</t>
        </is>
      </c>
      <c r="C11" s="39" t="n">
        <v>1.3</v>
      </c>
      <c r="D11" s="41" t="n">
        <v>0.05</v>
      </c>
      <c r="E11" s="22" t="inlineStr">
        <is>
          <t>5-7%</t>
        </is>
      </c>
      <c r="F11" s="22" t="inlineStr">
        <is>
          <t>Ancillary.</t>
        </is>
      </c>
    </row>
    <row r="12" ht="14" customHeight="1">
      <c r="B12" s="36" t="inlineStr">
        <is>
          <t>Retail Automotive total</t>
        </is>
      </c>
      <c r="C12" s="46" t="n">
        <v>27</v>
      </c>
      <c r="D12" s="47" t="n">
        <v>1</v>
      </c>
      <c r="E12" s="36" t="inlineStr">
        <is>
          <t>~15-16%</t>
        </is>
      </c>
      <c r="F12" s="36" t="inlineStr">
        <is>
          <t>Blended.</t>
        </is>
      </c>
    </row>
    <row r="14" ht="14" customHeight="1">
      <c r="B14" s="20" t="inlineStr">
        <is>
          <t>TABLE 3b - GEOGRAPHIC MIX</t>
        </is>
      </c>
    </row>
    <row r="15" ht="22" customHeight="1">
      <c r="B15" s="8" t="inlineStr">
        <is>
          <t>Geography</t>
        </is>
      </c>
      <c r="C15" s="8" t="inlineStr">
        <is>
          <t>Revenue ($B)</t>
        </is>
      </c>
      <c r="D15" s="8" t="inlineStr">
        <is>
          <t>% of segment</t>
        </is>
      </c>
      <c r="E15" s="8" t="inlineStr"/>
      <c r="F15" s="8" t="inlineStr">
        <is>
          <t>Anchor brands</t>
        </is>
      </c>
    </row>
    <row r="16" ht="14" customHeight="1">
      <c r="B16" s="21" t="inlineStr">
        <is>
          <t>United States</t>
        </is>
      </c>
      <c r="C16" s="39" t="n">
        <v>11.3</v>
      </c>
      <c r="D16" s="41" t="n">
        <v>0.42</v>
      </c>
      <c r="E16" s="22" t="inlineStr"/>
      <c r="F16" s="22" t="inlineStr">
        <is>
          <t>Toyota, Honda, BMW, Mercedes, Porsche, Audi, Lexus, Bentley.</t>
        </is>
      </c>
    </row>
    <row r="17" ht="14" customHeight="1">
      <c r="B17" s="24" t="inlineStr">
        <is>
          <t>United Kingdom</t>
        </is>
      </c>
      <c r="C17" s="43" t="n">
        <v>7.9</v>
      </c>
      <c r="D17" s="40" t="n">
        <v>0.29</v>
      </c>
      <c r="E17" s="25" t="inlineStr"/>
      <c r="F17" s="25" t="inlineStr">
        <is>
          <t>Bentley, Rolls-Royce, Aston Martin, mass-market (Sytner).</t>
        </is>
      </c>
    </row>
    <row r="18" ht="14" customHeight="1">
      <c r="B18" s="21" t="inlineStr">
        <is>
          <t>Germany</t>
        </is>
      </c>
      <c r="C18" s="39" t="n">
        <v>4.1</v>
      </c>
      <c r="D18" s="41" t="n">
        <v>0.15</v>
      </c>
      <c r="E18" s="22" t="inlineStr"/>
      <c r="F18" s="22" t="inlineStr">
        <is>
          <t>Mercedes-Benz, BMW, Audi, Porsche (premium footprint).</t>
        </is>
      </c>
    </row>
    <row r="19" ht="14" customHeight="1">
      <c r="B19" s="24" t="inlineStr">
        <is>
          <t>Italy</t>
        </is>
      </c>
      <c r="C19" s="43" t="n">
        <v>1.6</v>
      </c>
      <c r="D19" s="40" t="n">
        <v>0.06</v>
      </c>
      <c r="E19" s="25" t="inlineStr"/>
      <c r="F19" s="25" t="inlineStr">
        <is>
          <t>Mercedes-Benz, Ferrari, Lamborghini, Alfa Romeo.</t>
        </is>
      </c>
    </row>
    <row r="20" ht="14" customHeight="1">
      <c r="B20" s="21" t="inlineStr">
        <is>
          <t>Japan</t>
        </is>
      </c>
      <c r="C20" s="39" t="n">
        <v>1.1</v>
      </c>
      <c r="D20" s="41" t="n">
        <v>0.04</v>
      </c>
      <c r="E20" s="22" t="inlineStr"/>
      <c r="F20" s="22" t="inlineStr">
        <is>
          <t>Toyota, Honda (Mitsui relationship footprint).</t>
        </is>
      </c>
    </row>
    <row r="21" ht="14" customHeight="1">
      <c r="B21" s="24" t="inlineStr">
        <is>
          <t>Australia</t>
        </is>
      </c>
      <c r="C21" s="43" t="n">
        <v>1</v>
      </c>
      <c r="D21" s="40" t="n">
        <v>0.04</v>
      </c>
      <c r="E21" s="25" t="inlineStr"/>
      <c r="F21" s="25" t="inlineStr">
        <is>
          <t>Toyota, BMW, Mercedes, western-market brands.</t>
        </is>
      </c>
    </row>
    <row r="22" ht="14" customHeight="1">
      <c r="B22" s="36" t="inlineStr">
        <is>
          <t>Retail Auto total</t>
        </is>
      </c>
      <c r="C22" s="46" t="n">
        <v>27</v>
      </c>
      <c r="D22" s="47" t="n">
        <v>1</v>
      </c>
      <c r="E22" s="36" t="inlineStr"/>
      <c r="F22" s="36" t="inlineStr">
        <is>
          <t>Blended; 58% non-US.</t>
        </is>
      </c>
    </row>
  </sheetData>
  <mergeCells count="5">
    <mergeCell ref="A1:F1"/>
    <mergeCell ref="B5:F5"/>
    <mergeCell ref="A4:F4"/>
    <mergeCell ref="B14:F14"/>
    <mergeCell ref="A3:F3"/>
  </mergeCells>
  <hyperlinks>
    <hyperlink xmlns:r="http://schemas.openxmlformats.org/officeDocument/2006/relationships" ref="A2" r:id="rId1"/>
  </hyperlinks>
  <printOptions horizontalCentered="1"/>
  <pageMargins left="0.5" right="0.5" top="0.5" bottom="0.5" header="0.3" footer="0.3"/>
  <pageSetup orientation="landscape" paperSize="1" fitToHeight="0" fitToWidth="1"/>
  <headerFooter>
    <oddHeader>&amp;L&amp;8 &amp;K3C3F45RETAIL_AUTO&amp;R&amp;8 &amp;KC89000BARATELLI INSTITUTE  *  MENTORING AT SCALE</oddHeader>
    <oddFooter>&amp;L&amp;8 &amp;K3C3F45baratelliinstitute.com&amp;C&amp;8 &amp;K3C3F45Page &amp;P of &amp;N&amp;R&amp;8 &amp;K3C3F45Penske Berkshire 2026</oddFooter>
    <evenHeader/>
    <evenFooter/>
    <firstHeader/>
    <firstFooter/>
  </headerFooter>
  <drawing xmlns:r="http://schemas.openxmlformats.org/officeDocument/2006/relationships" r:id="rId2"/>
</worksheet>
</file>

<file path=xl/worksheets/sheet9.xml><?xml version="1.0" encoding="utf-8"?>
<worksheet xmlns="http://schemas.openxmlformats.org/spreadsheetml/2006/main">
  <sheetPr>
    <tabColor rgb="00C89000"/>
    <outlinePr summaryBelow="1" summaryRight="1"/>
    <pageSetUpPr fitToPage="1"/>
  </sheetPr>
  <dimension ref="A1:D20"/>
  <sheetViews>
    <sheetView showGridLines="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36" customWidth="1" min="2" max="2"/>
    <col width="22" customWidth="1" min="3" max="3"/>
    <col width="48" customWidth="1" min="4" max="4"/>
  </cols>
  <sheetData>
    <row r="1" ht="16" customHeight="1">
      <c r="A1" s="16" t="inlineStr">
        <is>
          <t>BARATELLI INSTITUTE * MENTORING AT SCALE * PENSKE / BERKSHIRE CASE MODEL * JULY 5, 2026</t>
        </is>
      </c>
    </row>
    <row r="2" ht="14" customHeight="1">
      <c r="A2" s="17" t="inlineStr">
        <is>
          <t>TOP OF WORKBOOK  *  BACK TO INDEX</t>
        </is>
      </c>
    </row>
    <row r="3" ht="22" customHeight="1">
      <c r="A3" s="18" t="inlineStr">
        <is>
          <t>RETAIL COMMERCIAL TRUCK - PREMIER TRUCK GROUP</t>
        </is>
      </c>
    </row>
    <row r="4" ht="26" customHeight="1">
      <c r="A4" s="19" t="inlineStr">
        <is>
          <t>Table 3d - largest heavy-duty commercial truck dealer network in North America. FY2024 illustrative.</t>
        </is>
      </c>
    </row>
    <row r="5" ht="22" customHeight="1">
      <c r="B5" s="8" t="inlineStr">
        <is>
          <t>Metric</t>
        </is>
      </c>
      <c r="C5" s="8" t="inlineStr">
        <is>
          <t>FY2024</t>
        </is>
      </c>
      <c r="D5" s="8" t="inlineStr">
        <is>
          <t>Notes</t>
        </is>
      </c>
    </row>
    <row r="6" ht="16" customHeight="1">
      <c r="B6" s="21" t="inlineStr">
        <is>
          <t>Revenue ($B)</t>
        </is>
      </c>
      <c r="C6" s="22" t="inlineStr">
        <is>
          <t>$3.5</t>
        </is>
      </c>
      <c r="D6" s="22" t="inlineStr">
        <is>
          <t>Class 8 new/used, parts &amp; service, body-shop.</t>
        </is>
      </c>
    </row>
    <row r="7" ht="16" customHeight="1">
      <c r="B7" s="24" t="inlineStr">
        <is>
          <t>Dealership locations</t>
        </is>
      </c>
      <c r="C7" s="25" t="inlineStr">
        <is>
          <t>~50</t>
        </is>
      </c>
      <c r="D7" s="25" t="inlineStr">
        <is>
          <t>#1 heavy-duty commercial truck network in NA.</t>
        </is>
      </c>
    </row>
    <row r="8" ht="16" customHeight="1">
      <c r="B8" s="21" t="inlineStr">
        <is>
          <t>Anchor franchise</t>
        </is>
      </c>
      <c r="C8" s="22" t="inlineStr">
        <is>
          <t>Freightliner / Western Star</t>
        </is>
      </c>
      <c r="D8" s="22" t="inlineStr">
        <is>
          <t>Daimler Truck AG; Peterbilt select.</t>
        </is>
      </c>
    </row>
    <row r="9" ht="16" customHeight="1">
      <c r="B9" s="24" t="inlineStr">
        <is>
          <t>Gross margin %</t>
        </is>
      </c>
      <c r="C9" s="25" t="inlineStr">
        <is>
          <t>16-18%</t>
        </is>
      </c>
      <c r="D9" s="25" t="inlineStr">
        <is>
          <t>Blended; service/parts intensity higher than auto.</t>
        </is>
      </c>
    </row>
    <row r="10" ht="16" customHeight="1">
      <c r="B10" s="21" t="inlineStr">
        <is>
          <t>Service &amp; parts share of GP</t>
        </is>
      </c>
      <c r="C10" s="22" t="inlineStr">
        <is>
          <t>~55%</t>
        </is>
      </c>
      <c r="D10" s="22" t="inlineStr">
        <is>
          <t>Durable anchor. Class 8 service is scarce.</t>
        </is>
      </c>
    </row>
    <row r="11" ht="16" customHeight="1">
      <c r="B11" s="24" t="inlineStr">
        <is>
          <t>Operating margin %</t>
        </is>
      </c>
      <c r="C11" s="25" t="inlineStr">
        <is>
          <t>4-5%</t>
        </is>
      </c>
      <c r="D11" s="25" t="inlineStr">
        <is>
          <t>Structurally higher; less consumer-cycle.</t>
        </is>
      </c>
    </row>
    <row r="12" ht="16" customHeight="1">
      <c r="B12" s="21" t="inlineStr">
        <is>
          <t>Employees</t>
        </is>
      </c>
      <c r="C12" s="22" t="inlineStr">
        <is>
          <t>~2,500</t>
        </is>
      </c>
      <c r="D12" s="22" t="inlineStr">
        <is>
          <t>Trained heavy-duty technicians in short supply.</t>
        </is>
      </c>
    </row>
    <row r="13" ht="16" customHeight="1">
      <c r="B13" s="24" t="inlineStr">
        <is>
          <t>Estimated segment EBITDA ($M)</t>
        </is>
      </c>
      <c r="C13" s="25" t="inlineStr">
        <is>
          <t>$180</t>
        </is>
      </c>
      <c r="D13" s="25" t="inlineStr">
        <is>
          <t>SOTP uses 7.5x (Rush Enterprises analog).</t>
        </is>
      </c>
    </row>
    <row r="14" ht="16" customHeight="1">
      <c r="B14" s="21" t="inlineStr">
        <is>
          <t>Estimated segment operating income</t>
        </is>
      </c>
      <c r="C14" s="22" t="inlineStr">
        <is>
          <t>$150M</t>
        </is>
      </c>
      <c r="D14" s="22" t="inlineStr">
        <is>
          <t>Consistent with 4-5% margin on $3.5B.</t>
        </is>
      </c>
    </row>
    <row r="16" ht="14" customHeight="1">
      <c r="B16" s="20" t="inlineStr">
        <is>
          <t>PEER BENCHMARK - RUSH ENTERPRISES (RUSHA)</t>
        </is>
      </c>
    </row>
    <row r="17" ht="22" customHeight="1">
      <c r="B17" s="8" t="inlineStr">
        <is>
          <t>Metric</t>
        </is>
      </c>
      <c r="C17" s="8" t="inlineStr">
        <is>
          <t>Rush Enterprises FY2024</t>
        </is>
      </c>
      <c r="D17" s="8" t="inlineStr">
        <is>
          <t>Basis</t>
        </is>
      </c>
    </row>
    <row r="18" ht="16" customHeight="1">
      <c r="B18" s="21" t="inlineStr">
        <is>
          <t>Revenue ($B)</t>
        </is>
      </c>
      <c r="C18" s="22" t="inlineStr">
        <is>
          <t>$7.8</t>
        </is>
      </c>
      <c r="D18" s="22" t="inlineStr">
        <is>
          <t>Publicly reported; peer benchmark.</t>
        </is>
      </c>
    </row>
    <row r="19" ht="16" customHeight="1">
      <c r="B19" s="24" t="inlineStr">
        <is>
          <t>EV/EBITDA</t>
        </is>
      </c>
      <c r="C19" s="25" t="inlineStr">
        <is>
          <t>7.5x</t>
        </is>
      </c>
      <c r="D19" s="25" t="inlineStr">
        <is>
          <t>Multiple used for Premier Truck SOTP.</t>
        </is>
      </c>
    </row>
    <row r="20" ht="16" customHeight="1">
      <c r="B20" s="21" t="inlineStr">
        <is>
          <t>Character</t>
        </is>
      </c>
      <c r="C20" s="22" t="inlineStr">
        <is>
          <t>Class 8 dealer + parts + service</t>
        </is>
      </c>
      <c r="D20" s="22" t="inlineStr">
        <is>
          <t>Closest US-listed comp.</t>
        </is>
      </c>
    </row>
  </sheetData>
  <mergeCells count="4">
    <mergeCell ref="B16:D16"/>
    <mergeCell ref="A1:D1"/>
    <mergeCell ref="A4:D4"/>
    <mergeCell ref="A3:D3"/>
  </mergeCells>
  <hyperlinks>
    <hyperlink xmlns:r="http://schemas.openxmlformats.org/officeDocument/2006/relationships" ref="A2" r:id="rId1"/>
  </hyperlinks>
  <printOptions horizontalCentered="1"/>
  <pageMargins left="0.5" right="0.5" top="0.5" bottom="0.5" header="0.3" footer="0.3"/>
  <pageSetup orientation="landscape" paperSize="1" fitToHeight="0" fitToWidth="1"/>
  <headerFooter>
    <oddHeader>&amp;L&amp;8 &amp;K3C3F45RETAIL_TRUCK&amp;R&amp;8 &amp;KC89000BARATELLI INSTITUTE  *  MENTORING AT SCALE</oddHeader>
    <oddFooter>&amp;L&amp;8 &amp;K3C3F45baratelliinstitute.com&amp;C&amp;8 &amp;K3C3F45Page &amp;P of &amp;N&amp;R&amp;8 &amp;K3C3F45Penske Berkshire 2026</oddFooter>
    <evenHeader/>
    <evenFooter/>
    <firstHeader/>
    <firstFooter/>
  </headerFooter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2026-07-06T14:22:53Z</dcterms:created>
  <dcterms:modified xmlns:dcterms="http://purl.org/dc/terms/" xmlns:xsi="http://www.w3.org/2001/XMLSchema-instance" xsi:type="dcterms:W3CDTF">2026-07-08T20:43:08Z</dcterms:modified>
</cp:coreProperties>
</file>