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Cover" sheetId="2" state="visible" r:id="rId2"/>
    <sheet xmlns:r="http://schemas.openxmlformats.org/officeDocument/2006/relationships" name="Income_Statement" sheetId="3" state="visible" r:id="rId3"/>
    <sheet xmlns:r="http://schemas.openxmlformats.org/officeDocument/2006/relationships" name="Balance_Sheet" sheetId="4" state="visible" r:id="rId4"/>
    <sheet xmlns:r="http://schemas.openxmlformats.org/officeDocument/2006/relationships" name="Cash_Flow" sheetId="5" state="visible" r:id="rId5"/>
    <sheet xmlns:r="http://schemas.openxmlformats.org/officeDocument/2006/relationships" name="Segment_Analysis" sheetId="6" state="visible" r:id="rId6"/>
    <sheet xmlns:r="http://schemas.openxmlformats.org/officeDocument/2006/relationships" name="Real_Estate_SOTP" sheetId="7" state="visible" r:id="rId7"/>
    <sheet xmlns:r="http://schemas.openxmlformats.org/officeDocument/2006/relationships" name="Valuation_Multiples" sheetId="8" state="visible" r:id="rId8"/>
    <sheet xmlns:r="http://schemas.openxmlformats.org/officeDocument/2006/relationships" name="Family_Control_Structure" sheetId="9" state="visible" r:id="rId9"/>
    <sheet xmlns:r="http://schemas.openxmlformats.org/officeDocument/2006/relationships" name="Assumptions" sheetId="10" state="visible" r:id="rId10"/>
    <sheet xmlns:r="http://schemas.openxmlformats.org/officeDocument/2006/relationships" name="Estate_Tax_Framework" sheetId="11" state="visible" r:id="rId11"/>
    <sheet xmlns:r="http://schemas.openxmlformats.org/officeDocument/2006/relationships" name="Sources" sheetId="12" state="visible" r:id="rId12"/>
  </sheets>
  <definedNames>
    <definedName name="_xlnm.Print_Titles" localSheetId="1">'Cover'!$1:$3</definedName>
    <definedName name="_xlnm.Print_Area" localSheetId="1">'Cover'!$A$1:$C$22</definedName>
    <definedName name="_xlnm.Print_Titles" localSheetId="2">'Income_Statement'!$1:$3</definedName>
    <definedName name="_xlnm.Print_Area" localSheetId="2">'Income_Statement'!$A$1:$E$29</definedName>
    <definedName name="_xlnm.Print_Titles" localSheetId="3">'Balance_Sheet'!$1:$3</definedName>
    <definedName name="_xlnm.Print_Area" localSheetId="3">'Balance_Sheet'!$A$1:$E$49</definedName>
    <definedName name="_xlnm.Print_Titles" localSheetId="4">'Cash_Flow'!$1:$3</definedName>
    <definedName name="_xlnm.Print_Area" localSheetId="4">'Cash_Flow'!$A$1:$E$32</definedName>
    <definedName name="_xlnm.Print_Titles" localSheetId="5">'Segment_Analysis'!$1:$3</definedName>
    <definedName name="_xlnm.Print_Area" localSheetId="5">'Segment_Analysis'!$A$1:$H$27</definedName>
    <definedName name="_xlnm.Print_Titles" localSheetId="6">'Real_Estate_SOTP'!$1:$3</definedName>
    <definedName name="_xlnm.Print_Area" localSheetId="6">'Real_Estate_SOTP'!$A$1:$F$18</definedName>
    <definedName name="_xlnm.Print_Titles" localSheetId="7">'Valuation_Multiples'!$1:$3</definedName>
    <definedName name="_xlnm.Print_Area" localSheetId="7">'Valuation_Multiples'!$A$1:$H$16</definedName>
    <definedName name="_xlnm.Print_Titles" localSheetId="8">'Family_Control_Structure'!$1:$3</definedName>
    <definedName name="_xlnm.Print_Area" localSheetId="8">'Family_Control_Structure'!$A$1:$F$15</definedName>
    <definedName name="_xlnm.Print_Titles" localSheetId="9">'Assumptions'!$1:$3</definedName>
    <definedName name="_xlnm.Print_Area" localSheetId="9">'Assumptions'!$A$1:$E$26</definedName>
    <definedName name="_xlnm.Print_Titles" localSheetId="10">'Estate_Tax_Framework'!$1:$3</definedName>
    <definedName name="_xlnm.Print_Area" localSheetId="10">'Estate_Tax_Framework'!$A$1:$F$13</definedName>
    <definedName name="_xlnm.Print_Titles" localSheetId="11">'Sources'!$1:$3</definedName>
    <definedName name="_xlnm.Print_Area" localSheetId="11">'Sources'!$A$1:$C$22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(#,##0)"/>
    <numFmt numFmtId="165" formatCode="0.0%"/>
    <numFmt numFmtId="166" formatCode="#,##0.0"/>
    <numFmt numFmtId="167" formatCode="0.0&quot;x&quot;"/>
  </numFmts>
  <fonts count="28">
    <font>
      <name val="Calibri"/>
      <family val="2"/>
      <color theme="1"/>
      <sz val="11"/>
      <scheme val="minor"/>
    </font>
    <font>
      <name val="Calibri"/>
      <b val="1"/>
      <color rgb="00C89000"/>
      <sz val="10"/>
    </font>
    <font>
      <b val="1"/>
      <color rgb="000A1F3A"/>
      <sz val="18"/>
    </font>
    <font>
      <i val="1"/>
      <color rgb="0058606E"/>
      <sz val="12"/>
    </font>
    <font>
      <i val="1"/>
      <color rgb="0058606E"/>
      <sz val="10"/>
    </font>
    <font>
      <name val="Calibri"/>
      <b val="1"/>
      <color rgb="000A1F3A"/>
      <sz val="14"/>
    </font>
    <font>
      <name val="Calibri"/>
      <b val="1"/>
      <color rgb="000A1F3A"/>
      <sz val="11"/>
    </font>
    <font>
      <name val="Calibri"/>
      <color rgb="001A1A1A"/>
      <sz val="11"/>
    </font>
    <font>
      <i val="1"/>
      <color rgb="0058606E"/>
      <sz val="9"/>
    </font>
    <font>
      <name val="Calibri"/>
      <b val="1"/>
      <color rgb="00FFFFFF"/>
      <sz val="11"/>
    </font>
    <font>
      <i val="1"/>
      <sz val="9"/>
    </font>
    <font>
      <name val="Calibri"/>
      <b val="1"/>
      <color rgb="00C89000"/>
      <sz val="11"/>
    </font>
    <font>
      <i val="1"/>
      <color rgb="000A1F3A"/>
      <sz val="9"/>
    </font>
    <font>
      <name val="Calibri"/>
      <b val="1"/>
      <i val="1"/>
      <color rgb="0058606E"/>
      <sz val="11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0">
    <fill>
      <patternFill/>
    </fill>
    <fill>
      <patternFill patternType="gray125"/>
    </fill>
    <fill>
      <patternFill patternType="solid">
        <fgColor rgb="000A1F3A"/>
      </patternFill>
    </fill>
    <fill>
      <patternFill patternType="solid">
        <fgColor rgb="00F4F4EF"/>
      </patternFill>
    </fill>
    <fill>
      <patternFill patternType="solid">
        <fgColor rgb="00FFF4C2"/>
      </patternFill>
    </fill>
    <fill>
      <patternFill patternType="solid">
        <fgColor rgb="00C89000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3">
    <border>
      <left/>
      <right/>
      <top/>
      <bottom/>
      <diagonal/>
    </border>
    <border>
      <left style="thin">
        <color rgb="00BEBEBB"/>
      </left>
      <right style="thin">
        <color rgb="00BEBEBB"/>
      </right>
      <top style="thin">
        <color rgb="00BEBEBB"/>
      </top>
      <bottom style="medium">
        <color rgb="00C89000"/>
      </bottom>
    </border>
    <border>
      <left style="thin">
        <color rgb="00BEBEBB"/>
      </left>
      <right style="thin">
        <color rgb="00BEBEBB"/>
      </right>
      <top style="thin">
        <color rgb="00BEBEBB"/>
      </top>
      <bottom style="thin">
        <color rgb="00BEBEBB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left" vertical="center" wrapText="1"/>
    </xf>
    <xf numFmtId="164" fontId="7" fillId="0" borderId="2" applyAlignment="1" pivotButton="0" quotePrefix="0" xfId="0">
      <alignment horizontal="right" vertical="center" wrapText="1"/>
    </xf>
    <xf numFmtId="0" fontId="7" fillId="3" borderId="2" applyAlignment="1" pivotButton="0" quotePrefix="0" xfId="0">
      <alignment horizontal="left" vertical="center" wrapText="1"/>
    </xf>
    <xf numFmtId="164" fontId="7" fillId="3" borderId="2" applyAlignment="1" pivotButton="0" quotePrefix="0" xfId="0">
      <alignment horizontal="right" vertical="center" wrapText="1"/>
    </xf>
    <xf numFmtId="0" fontId="6" fillId="0" borderId="2" applyAlignment="1" pivotButton="0" quotePrefix="0" xfId="0">
      <alignment horizontal="left" vertical="center" wrapText="1"/>
    </xf>
    <xf numFmtId="164" fontId="6" fillId="0" borderId="2" applyAlignment="1" pivotButton="0" quotePrefix="0" xfId="0">
      <alignment horizontal="right" vertical="center" wrapText="1"/>
    </xf>
    <xf numFmtId="0" fontId="6" fillId="3" borderId="2" applyAlignment="1" pivotButton="0" quotePrefix="0" xfId="0">
      <alignment horizontal="left" vertical="center" wrapText="1"/>
    </xf>
    <xf numFmtId="164" fontId="6" fillId="3" borderId="2" applyAlignment="1" pivotButton="0" quotePrefix="0" xfId="0">
      <alignment horizontal="right" vertical="center" wrapText="1"/>
    </xf>
    <xf numFmtId="0" fontId="10" fillId="0" borderId="0" pivotButton="0" quotePrefix="0" xfId="0"/>
    <xf numFmtId="0" fontId="11" fillId="3" borderId="2" applyAlignment="1" pivotButton="0" quotePrefix="0" xfId="0">
      <alignment horizontal="left" vertical="center" wrapText="1"/>
    </xf>
    <xf numFmtId="0" fontId="11" fillId="3" borderId="2" applyAlignment="1" pivotButton="0" quotePrefix="0" xfId="0">
      <alignment horizontal="right" vertical="center" wrapText="1"/>
    </xf>
    <xf numFmtId="0" fontId="12" fillId="0" borderId="0" pivotButton="0" quotePrefix="0" xfId="0"/>
    <xf numFmtId="165" fontId="7" fillId="0" borderId="2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3" borderId="2" applyAlignment="1" pivotButton="0" quotePrefix="0" xfId="0">
      <alignment horizontal="right" vertical="center" wrapText="1"/>
    </xf>
    <xf numFmtId="165" fontId="7" fillId="3" borderId="2" applyAlignment="1" pivotButton="0" quotePrefix="0" xfId="0">
      <alignment horizontal="right" vertical="center" wrapText="1"/>
    </xf>
    <xf numFmtId="165" fontId="6" fillId="0" borderId="2" applyAlignment="1" pivotButton="0" quotePrefix="0" xfId="0">
      <alignment horizontal="right" vertical="center" wrapText="1"/>
    </xf>
    <xf numFmtId="0" fontId="6" fillId="0" borderId="2" applyAlignment="1" pivotButton="0" quotePrefix="0" xfId="0">
      <alignment horizontal="right" vertical="center" wrapText="1"/>
    </xf>
    <xf numFmtId="0" fontId="6" fillId="3" borderId="2" applyAlignment="1" pivotButton="0" quotePrefix="0" xfId="0">
      <alignment horizontal="right" vertical="center" wrapText="1"/>
    </xf>
    <xf numFmtId="165" fontId="6" fillId="3" borderId="2" applyAlignment="1" pivotButton="0" quotePrefix="0" xfId="0">
      <alignment horizontal="right" vertical="center" wrapText="1"/>
    </xf>
    <xf numFmtId="164" fontId="7" fillId="4" borderId="2" applyAlignment="1" pivotButton="0" quotePrefix="0" xfId="0">
      <alignment horizontal="right" vertical="center" wrapText="1"/>
    </xf>
    <xf numFmtId="0" fontId="6" fillId="5" borderId="2" applyAlignment="1" pivotButton="0" quotePrefix="0" xfId="0">
      <alignment horizontal="left" vertical="center" wrapText="1"/>
    </xf>
    <xf numFmtId="164" fontId="6" fillId="5" borderId="2" applyAlignment="1" pivotButton="0" quotePrefix="0" xfId="0">
      <alignment horizontal="right" vertical="center" wrapText="1"/>
    </xf>
    <xf numFmtId="166" fontId="6" fillId="5" borderId="2" applyAlignment="1" pivotButton="0" quotePrefix="0" xfId="0">
      <alignment horizontal="right" vertical="center" wrapText="1"/>
    </xf>
    <xf numFmtId="167" fontId="6" fillId="5" borderId="2" applyAlignment="1" pivotButton="0" quotePrefix="0" xfId="0">
      <alignment horizontal="right" vertical="center" wrapText="1"/>
    </xf>
    <xf numFmtId="166" fontId="7" fillId="3" borderId="2" applyAlignment="1" pivotButton="0" quotePrefix="0" xfId="0">
      <alignment horizontal="right" vertical="center" wrapText="1"/>
    </xf>
    <xf numFmtId="167" fontId="7" fillId="3" borderId="2" applyAlignment="1" pivotButton="0" quotePrefix="0" xfId="0">
      <alignment horizontal="right" vertical="center" wrapText="1"/>
    </xf>
    <xf numFmtId="166" fontId="7" fillId="0" borderId="2" applyAlignment="1" pivotButton="0" quotePrefix="0" xfId="0">
      <alignment horizontal="right" vertical="center" wrapText="1"/>
    </xf>
    <xf numFmtId="167" fontId="7" fillId="0" borderId="2" applyAlignment="1" pivotButton="0" quotePrefix="0" xfId="0">
      <alignment horizontal="right" vertical="center" wrapText="1"/>
    </xf>
    <xf numFmtId="167" fontId="6" fillId="3" borderId="2" applyAlignment="1" pivotButton="0" quotePrefix="0" xfId="0">
      <alignment horizontal="right" vertical="center" wrapText="1"/>
    </xf>
    <xf numFmtId="0" fontId="11" fillId="0" borderId="2" applyAlignment="1" pivotButton="0" quotePrefix="0" xfId="0">
      <alignment horizontal="left" vertical="center" wrapText="1"/>
    </xf>
    <xf numFmtId="0" fontId="13" fillId="0" borderId="2" applyAlignment="1" pivotButton="0" quotePrefix="0" xfId="0">
      <alignment horizontal="left" vertical="center" wrapText="1"/>
    </xf>
    <xf numFmtId="0" fontId="13" fillId="3" borderId="2" applyAlignment="1" pivotButton="0" quotePrefix="0" xfId="0">
      <alignment horizontal="left" vertical="center" wrapText="1"/>
    </xf>
    <xf numFmtId="0" fontId="14" fillId="6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center" vertical="center" wrapText="1"/>
    </xf>
    <xf numFmtId="0" fontId="17" fillId="6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left" vertical="center" wrapText="1" indent="1"/>
    </xf>
    <xf numFmtId="0" fontId="18" fillId="7" borderId="0" applyAlignment="1" pivotButton="0" quotePrefix="0" xfId="0">
      <alignment horizontal="center" vertical="center" wrapText="1"/>
    </xf>
    <xf numFmtId="0" fontId="19" fillId="8" borderId="0" applyAlignment="1" pivotButton="0" quotePrefix="0" xfId="0">
      <alignment horizontal="center" vertical="center" wrapText="1"/>
    </xf>
    <xf numFmtId="0" fontId="20" fillId="7" borderId="0" applyAlignment="1" pivotButton="0" quotePrefix="0" xfId="0">
      <alignment horizontal="center" vertical="center" wrapText="1"/>
    </xf>
    <xf numFmtId="0" fontId="21" fillId="7" borderId="0" applyAlignment="1" pivotButton="0" quotePrefix="0" xfId="0">
      <alignment horizontal="center" vertical="center" wrapText="1"/>
    </xf>
    <xf numFmtId="0" fontId="22" fillId="7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 wrapText="1"/>
    </xf>
    <xf numFmtId="0" fontId="24" fillId="6" borderId="0" applyAlignment="1" pivotButton="0" quotePrefix="0" xfId="0">
      <alignment horizontal="center" vertical="center"/>
    </xf>
    <xf numFmtId="0" fontId="23" fillId="0" borderId="0" applyAlignment="1" pivotButton="0" quotePrefix="0" xfId="0">
      <alignment horizontal="center" vertical="center"/>
    </xf>
    <xf numFmtId="0" fontId="25" fillId="9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center" vertical="center"/>
    </xf>
    <xf numFmtId="0" fontId="26" fillId="7" borderId="0" applyAlignment="1" pivotButton="0" quotePrefix="0" xfId="0">
      <alignment horizontal="center" vertical="center"/>
    </xf>
    <xf numFmtId="0" fontId="27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54" t="inlineStr">
        <is>
          <t>THE BARATELLI FINANCIAL MODELING TOOLKIT</t>
        </is>
      </c>
    </row>
    <row r="2" ht="22" customHeight="1">
      <c r="A2" s="55" t="inlineStr">
        <is>
          <t>Production templates for M&amp;A, valuation, PE, and 3-statement modeling</t>
        </is>
      </c>
    </row>
    <row r="3" ht="12" customHeight="1"/>
    <row r="4" ht="34" customHeight="1">
      <c r="A4" s="56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57" t="inlineStr">
        <is>
          <t>26 Excel templates + 50+ page methodology PDF</t>
        </is>
      </c>
    </row>
    <row r="7" ht="10" customHeight="1"/>
    <row r="8" ht="20" customHeight="1">
      <c r="A8" s="58" t="inlineStr">
        <is>
          <t>Built by CPAs, MBAs, and career practitioners</t>
        </is>
      </c>
    </row>
    <row r="9" ht="12" customHeight="1"/>
    <row r="10" ht="40" customHeight="1">
      <c r="A10" s="59" t="inlineStr">
        <is>
          <t>$99 USD</t>
        </is>
      </c>
    </row>
    <row r="11" ht="22" customHeight="1">
      <c r="A11" s="60" t="inlineStr">
        <is>
          <t>at gumroad.com/l/isetaw</t>
        </is>
      </c>
    </row>
    <row r="12" ht="10" customHeight="1"/>
    <row r="13" ht="18" customHeight="1">
      <c r="A13" s="61" t="inlineStr">
        <is>
          <t>Also available: £79 GBP · €89 EUR</t>
        </is>
      </c>
    </row>
    <row r="14" ht="10" customHeight="1"/>
    <row r="15" ht="20" customHeight="1">
      <c r="A15" s="61" t="inlineStr">
        <is>
          <t>Enterprise licensing available for firms. Contact enterprise@baratelliinstitute.com</t>
        </is>
      </c>
    </row>
    <row r="16" ht="10" customHeight="1"/>
    <row r="17" ht="20" customHeight="1">
      <c r="A17" s="62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B2:E2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46" customWidth="1" min="2" max="2"/>
    <col width="20" customWidth="1" min="3" max="3"/>
    <col width="20" customWidth="1" min="4" max="4"/>
    <col width="50" customWidth="1" min="5" max="5"/>
  </cols>
  <sheetData>
    <row r="2">
      <c r="B2" s="5" t="inlineStr">
        <is>
          <t>Institute Assumptions - VERIFIED / REPORTED / RECON</t>
        </is>
      </c>
    </row>
    <row r="4">
      <c r="B4" s="9" t="inlineStr">
        <is>
          <t>Assumption</t>
        </is>
      </c>
      <c r="C4" s="10" t="inlineStr">
        <is>
          <t>Value</t>
        </is>
      </c>
      <c r="D4" s="10" t="inlineStr">
        <is>
          <t>Tag</t>
        </is>
      </c>
      <c r="E4" s="10" t="inlineStr">
        <is>
          <t>Basis / Source</t>
        </is>
      </c>
    </row>
    <row r="5">
      <c r="B5" s="11" t="inlineStr">
        <is>
          <t>LVMH FY2024 total revenue</t>
        </is>
      </c>
      <c r="C5" s="11" t="inlineStr">
        <is>
          <t>EUR 84.7B</t>
        </is>
      </c>
      <c r="D5" s="15" t="inlineStr">
        <is>
          <t>VERIFIED</t>
        </is>
      </c>
      <c r="E5" s="11" t="inlineStr">
        <is>
          <t>LVMH 2024 Universal Registration Document (URD), consolidated income statement.</t>
        </is>
      </c>
    </row>
    <row r="6">
      <c r="B6" s="13" t="inlineStr">
        <is>
          <t>LVMH FY2024 recurring operating profit</t>
        </is>
      </c>
      <c r="C6" s="13" t="inlineStr">
        <is>
          <t>EUR 19.6B</t>
        </is>
      </c>
      <c r="D6" s="17" t="inlineStr">
        <is>
          <t>VERIFIED</t>
        </is>
      </c>
      <c r="E6" s="13" t="inlineStr">
        <is>
          <t>LVMH 2024 URD.</t>
        </is>
      </c>
    </row>
    <row r="7">
      <c r="B7" s="11" t="inlineStr">
        <is>
          <t>LVMH FY2024 group share of net profit</t>
        </is>
      </c>
      <c r="C7" s="11" t="inlineStr">
        <is>
          <t>EUR 12.5B</t>
        </is>
      </c>
      <c r="D7" s="15" t="inlineStr">
        <is>
          <t>VERIFIED</t>
        </is>
      </c>
      <c r="E7" s="11" t="inlineStr">
        <is>
          <t>LVMH 2024 URD, consolidated income statement.</t>
        </is>
      </c>
    </row>
    <row r="8">
      <c r="B8" s="13" t="inlineStr">
        <is>
          <t>LVMH FY2024 total assets</t>
        </is>
      </c>
      <c r="C8" s="13" t="inlineStr">
        <is>
          <t>EUR 148.2B</t>
        </is>
      </c>
      <c r="D8" s="17" t="inlineStr">
        <is>
          <t>VERIFIED</t>
        </is>
      </c>
      <c r="E8" s="13" t="inlineStr">
        <is>
          <t>LVMH 2024 URD, consolidated balance sheet.</t>
        </is>
      </c>
    </row>
    <row r="9">
      <c r="B9" s="11" t="inlineStr">
        <is>
          <t>Fashion &amp; Leather Goods share of ROP</t>
        </is>
      </c>
      <c r="C9" s="11" t="inlineStr">
        <is>
          <t>~78%</t>
        </is>
      </c>
      <c r="D9" s="15" t="inlineStr">
        <is>
          <t>VERIFIED</t>
        </is>
      </c>
      <c r="E9" s="11" t="inlineStr">
        <is>
          <t>LVMH 2024 URD segment reporting.</t>
        </is>
      </c>
    </row>
    <row r="10">
      <c r="B10" s="13" t="inlineStr">
        <is>
          <t>Belmond acquisition - 2019</t>
        </is>
      </c>
      <c r="C10" s="13" t="inlineStr">
        <is>
          <t>USD 3.2B all cash</t>
        </is>
      </c>
      <c r="D10" s="20" t="inlineStr">
        <is>
          <t>REPORTED</t>
        </is>
      </c>
      <c r="E10" s="13" t="inlineStr">
        <is>
          <t>LVMH press release Dec 2018; closed 2019. AMF Form.</t>
        </is>
      </c>
    </row>
    <row r="11">
      <c r="B11" s="11" t="inlineStr">
        <is>
          <t>Bulgari acquisition - 2011</t>
        </is>
      </c>
      <c r="C11" s="11" t="inlineStr">
        <is>
          <t>EUR 3.7B (USD 5.2B stock)</t>
        </is>
      </c>
      <c r="D11" s="41" t="inlineStr">
        <is>
          <t>REPORTED</t>
        </is>
      </c>
      <c r="E11" s="11" t="inlineStr">
        <is>
          <t>LVMH press release Mar 2011; acquired via share exchange.</t>
        </is>
      </c>
    </row>
    <row r="12">
      <c r="B12" s="13" t="inlineStr">
        <is>
          <t>Tiffany acquisition - 2021</t>
        </is>
      </c>
      <c r="C12" s="13" t="inlineStr">
        <is>
          <t>USD 15.8B all cash (revised from 16.2B)</t>
        </is>
      </c>
      <c r="D12" s="20" t="inlineStr">
        <is>
          <t>REPORTED</t>
        </is>
      </c>
      <c r="E12" s="13" t="inlineStr">
        <is>
          <t>LVMH-Tiffany merger agreement; Delaware Chancery litigation Nov 2020; closed Jan 2021.</t>
        </is>
      </c>
    </row>
    <row r="13">
      <c r="B13" s="11" t="inlineStr">
        <is>
          <t>Loro Piana acquisition - 2013</t>
        </is>
      </c>
      <c r="C13" s="11" t="inlineStr">
        <is>
          <t>EUR 2.0B (USD 2.6B)</t>
        </is>
      </c>
      <c r="D13" s="41" t="inlineStr">
        <is>
          <t>REPORTED</t>
        </is>
      </c>
      <c r="E13" s="11" t="inlineStr">
        <is>
          <t>LVMH press release Jul 2013; 80% acquisition, family retained 20%.</t>
        </is>
      </c>
    </row>
    <row r="14">
      <c r="B14" s="13" t="inlineStr">
        <is>
          <t>Fendi full acquisition - 2001</t>
        </is>
      </c>
      <c r="C14" s="13" t="inlineStr">
        <is>
          <t>EUR ~1.1B (USD ~970M)</t>
        </is>
      </c>
      <c r="D14" s="20" t="inlineStr">
        <is>
          <t>REPORTED</t>
        </is>
      </c>
      <c r="E14" s="13" t="inlineStr">
        <is>
          <t>LVMH acquired Prada's 25.5% stake + prior holdings; became 100% owner in phases.</t>
        </is>
      </c>
    </row>
    <row r="15">
      <c r="B15" s="11" t="inlineStr">
        <is>
          <t>Cheval Blanc - 6 owned properties</t>
        </is>
      </c>
      <c r="C15" s="11" t="inlineStr">
        <is>
          <t>EUR 400-600M each</t>
        </is>
      </c>
      <c r="D15" s="42" t="inlineStr">
        <is>
          <t>RECON</t>
        </is>
      </c>
      <c r="E15" s="11" t="inlineStr">
        <is>
          <t>Institute reconstruction from published hotel sales comparables.</t>
        </is>
      </c>
    </row>
    <row r="16">
      <c r="B16" s="13" t="inlineStr">
        <is>
          <t>Bulgari Hotels - 9 properties</t>
        </is>
      </c>
      <c r="C16" s="13" t="inlineStr">
        <is>
          <t>EUR 200-400M each</t>
        </is>
      </c>
      <c r="D16" s="43" t="inlineStr">
        <is>
          <t>RECON</t>
        </is>
      </c>
      <c r="E16" s="13" t="inlineStr">
        <is>
          <t>Institute reconstruction from luxury hotel real estate benchmarks.</t>
        </is>
      </c>
    </row>
    <row r="17">
      <c r="B17" s="11" t="inlineStr">
        <is>
          <t>Prime retail flagships - count</t>
        </is>
      </c>
      <c r="C17" s="11" t="inlineStr">
        <is>
          <t>~40-60 owned sites</t>
        </is>
      </c>
      <c r="D17" s="42" t="inlineStr">
        <is>
          <t>RECON</t>
        </is>
      </c>
      <c r="E17" s="11" t="inlineStr">
        <is>
          <t>Institute count from LVMH property portfolio disclosures and industry reporting.</t>
        </is>
      </c>
    </row>
    <row r="18">
      <c r="B18" s="13" t="inlineStr">
        <is>
          <t>Champagne terroir book vs. market</t>
        </is>
      </c>
      <c r="C18" s="13" t="inlineStr">
        <is>
          <t>EUR 400M book, EUR 3.5B market</t>
        </is>
      </c>
      <c r="D18" s="43" t="inlineStr">
        <is>
          <t>RECON</t>
        </is>
      </c>
      <c r="E18" s="13" t="inlineStr">
        <is>
          <t>Historical cost accounting under IFRS 41 for vineyards; market from Champagne AOC transactions.</t>
        </is>
      </c>
    </row>
    <row r="19">
      <c r="B19" s="11" t="inlineStr">
        <is>
          <t>Dior SE holding of LVMH</t>
        </is>
      </c>
      <c r="C19" s="11" t="inlineStr">
        <is>
          <t>~41% economic</t>
        </is>
      </c>
      <c r="D19" s="15" t="inlineStr">
        <is>
          <t>VERIFIED</t>
        </is>
      </c>
      <c r="E19" s="11" t="inlineStr">
        <is>
          <t>Christian Dior SE 2024 annual report and AMF disclosures.</t>
        </is>
      </c>
    </row>
    <row r="20">
      <c r="B20" s="13" t="inlineStr">
        <is>
          <t>Arnault family voting control</t>
        </is>
      </c>
      <c r="C20" s="13" t="inlineStr">
        <is>
          <t>~64%</t>
        </is>
      </c>
      <c r="D20" s="20" t="inlineStr">
        <is>
          <t>REPORTED</t>
        </is>
      </c>
      <c r="E20" s="13" t="inlineStr">
        <is>
          <t>Christian Dior SE 2024 annual report; double voting rights per Loi Florange 2014.</t>
        </is>
      </c>
    </row>
    <row r="21">
      <c r="B21" s="11" t="inlineStr">
        <is>
          <t>LVMH market cap illustrative July 2026</t>
        </is>
      </c>
      <c r="C21" s="11" t="inlineStr">
        <is>
          <t>EUR 375B</t>
        </is>
      </c>
      <c r="D21" s="41" t="inlineStr">
        <is>
          <t>REPORTED</t>
        </is>
      </c>
      <c r="E21" s="11" t="inlineStr">
        <is>
          <t>Euronext Paris trading data; illustrative snapshot.</t>
        </is>
      </c>
    </row>
    <row r="22">
      <c r="B22" s="13" t="inlineStr">
        <is>
          <t>Estate tax - France direct descendant top rate</t>
        </is>
      </c>
      <c r="C22" s="13" t="inlineStr">
        <is>
          <t>45%</t>
        </is>
      </c>
      <c r="D22" s="17" t="inlineStr">
        <is>
          <t>VERIFIED</t>
        </is>
      </c>
      <c r="E22" s="13" t="inlineStr">
        <is>
          <t>Code general des impots article 777 - droits de succession.</t>
        </is>
      </c>
    </row>
    <row r="23">
      <c r="B23" s="11" t="inlineStr">
        <is>
          <t>Pacte Dutreil - reduction on family-business shares</t>
        </is>
      </c>
      <c r="C23" s="11" t="inlineStr">
        <is>
          <t>75%</t>
        </is>
      </c>
      <c r="D23" s="15" t="inlineStr">
        <is>
          <t>VERIFIED</t>
        </is>
      </c>
      <c r="E23" s="11" t="inlineStr">
        <is>
          <t>Code general des impots article 787 B; 2-year collective + 4-year individual + 3-year management commitment. Listed thresholds: 10% financial / 20% voting (LVMH SE, Christian Dior SE). Unlisted thresholds: 17% financial / 34% voting (Financiere Agache SA post-2018).</t>
        </is>
      </c>
    </row>
    <row r="24">
      <c r="B24" s="13" t="inlineStr">
        <is>
          <t>Financiere Agache jurisdictional history</t>
        </is>
      </c>
      <c r="C24" s="13" t="inlineStr">
        <is>
          <t>Belgian SCA 1988-2018; French SA 2018-present</t>
        </is>
      </c>
      <c r="D24" s="17" t="inlineStr">
        <is>
          <t>VERIFIED</t>
        </is>
      </c>
      <c r="E24" s="13" t="inlineStr">
        <is>
          <t>Re-domiciled from Belgium to France in 2018 as part of the Christian Dior consolidation. Documented in Christian Dior SE 2018-2019 URDs and contemporaneous press.</t>
        </is>
      </c>
    </row>
    <row r="25">
      <c r="B25" s="11" t="inlineStr">
        <is>
          <t>Christian Dior SE economic stake in LVMH SE</t>
        </is>
      </c>
      <c r="C25" s="11" t="inlineStr">
        <is>
          <t>~41%</t>
        </is>
      </c>
      <c r="D25" s="15" t="inlineStr">
        <is>
          <t>VERIFIED</t>
        </is>
      </c>
      <c r="E25" s="11" t="inlineStr">
        <is>
          <t>Christian Dior SE 2024 URD ownership disclosure. Deck and memo tied to this number.</t>
        </is>
      </c>
    </row>
    <row r="26">
      <c r="B26" s="13" t="inlineStr">
        <is>
          <t>Christian Dior SE voting stake in LVMH SE</t>
        </is>
      </c>
      <c r="C26" s="13" t="inlineStr">
        <is>
          <t>~57%</t>
        </is>
      </c>
      <c r="D26" s="17" t="inlineStr">
        <is>
          <t>VERIFIED</t>
        </is>
      </c>
      <c r="E26" s="13" t="inlineStr">
        <is>
          <t>Christian Dior SE 2024 URD; double-voting rights under Loi Florange 2014 amplify long-hold registered shares.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&amp;K3C3F45Assumptions&amp;R&amp;8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B2:F1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4" customWidth="1" min="2" max="2"/>
    <col width="22" customWidth="1" min="3" max="3"/>
    <col width="22" customWidth="1" min="4" max="4"/>
    <col width="22" customWidth="1" min="5" max="5"/>
    <col width="40" customWidth="1" min="6" max="6"/>
  </cols>
  <sheetData>
    <row r="2">
      <c r="B2" s="5" t="inlineStr">
        <is>
          <t>Arnault Family Estate Tax Framework - Illustrative Scenarios</t>
        </is>
      </c>
    </row>
    <row r="4">
      <c r="B4" s="9" t="inlineStr">
        <is>
          <t>Scenario / regime</t>
        </is>
      </c>
      <c r="C4" s="10" t="inlineStr">
        <is>
          <t>Taxable base (EUR B)</t>
        </is>
      </c>
      <c r="D4" s="10" t="inlineStr">
        <is>
          <t>Effective rate</t>
        </is>
      </c>
      <c r="E4" s="10" t="inlineStr">
        <is>
          <t>Tax due (EUR B)</t>
        </is>
      </c>
      <c r="F4" s="10" t="inlineStr">
        <is>
          <t>Note</t>
        </is>
      </c>
    </row>
    <row r="5">
      <c r="B5" s="11" t="inlineStr">
        <is>
          <t>French residency - no planning</t>
        </is>
      </c>
      <c r="C5" s="38" t="n">
        <v>180</v>
      </c>
      <c r="D5" s="23" t="n">
        <v>0.45</v>
      </c>
      <c r="E5" s="38" t="n">
        <v>81</v>
      </c>
      <c r="F5" s="11" t="inlineStr">
        <is>
          <t>Droits de succession up to 45% for direct descendants; nominal application to family LVMH stake. Bernard is a French tax resident.</t>
        </is>
      </c>
    </row>
    <row r="6">
      <c r="B6" s="13" t="inlineStr">
        <is>
          <t>French residency - Pacte Dutreil (inheritance)</t>
        </is>
      </c>
      <c r="C6" s="36" t="n">
        <v>45</v>
      </c>
      <c r="D6" s="26" t="n">
        <v>0.45</v>
      </c>
      <c r="E6" s="36" t="n">
        <v>20.3</v>
      </c>
      <c r="F6" s="13" t="inlineStr">
        <is>
          <t>75% reduction of taxable base on qualifying family-business shares (CGI art. 787 B). Effective ~11.25% rate.</t>
        </is>
      </c>
    </row>
    <row r="7">
      <c r="B7" s="11" t="inlineStr">
        <is>
          <t>Financiere Agache Belgian holding era - historical</t>
        </is>
      </c>
      <c r="C7" s="38" t="n">
        <v>180</v>
      </c>
      <c r="D7" s="23" t="n">
        <v>0.03</v>
      </c>
      <c r="E7" s="38" t="n">
        <v>5.4</v>
      </c>
      <c r="F7" s="11" t="inlineStr">
        <is>
          <t>HISTORICAL. Belgian holding-company era (1988-2018) shaped four decades of planning; NOT Bernard's personal residency. Re-domiciled to France 2018.</t>
        </is>
      </c>
    </row>
    <row r="8">
      <c r="B8" s="13" t="inlineStr">
        <is>
          <t>French residency - Pacte Dutreil + lifetime gifts (donor &lt;70)</t>
        </is>
      </c>
      <c r="C8" s="36" t="n">
        <v>22.5</v>
      </c>
      <c r="D8" s="26" t="n">
        <v>0.45</v>
      </c>
      <c r="E8" s="36" t="n">
        <v>10.1</v>
      </c>
      <c r="F8" s="13" t="inlineStr">
        <is>
          <t>Stacking Dutreil (75% base cut) with 50% lifetime-gift discount for donors under 70. Effective rate ~5.6%.</t>
        </is>
      </c>
    </row>
    <row r="9">
      <c r="B9" s="11" t="inlineStr">
        <is>
          <t>French residency - all-planning stack + demembrement + 15-yr abatement</t>
        </is>
      </c>
      <c r="C9" s="38" t="n">
        <v>20</v>
      </c>
      <c r="D9" s="23" t="n">
        <v>0.35</v>
      </c>
      <c r="E9" s="38" t="n">
        <v>7</v>
      </c>
      <c r="F9" s="11" t="inlineStr">
        <is>
          <t>Institute lower-bound: Dutreil + demembrement (usufruct / nue-propriete split) + long-hold voting-right compounding.</t>
        </is>
      </c>
    </row>
    <row r="10">
      <c r="B10" s="13" t="inlineStr">
        <is>
          <t>Pacte Dutreil worked example - Bernard's ~EUR 180B family stake</t>
        </is>
      </c>
      <c r="C10" s="25" t="n"/>
      <c r="D10" s="25" t="n"/>
      <c r="E10" s="25" t="n"/>
      <c r="F10" s="13" t="inlineStr">
        <is>
          <t>WORKED EXAMPLE. Inputs (yellow): stake=180.0; Pacte Dutreil base-reduction=0.75; effective rate on 25% base=0.45; result: 180 * 0.25 * 0.45 = ~20.3 EUR B unmitigated Dutreil-only outcome.</t>
        </is>
      </c>
    </row>
    <row r="11">
      <c r="B11" s="11" t="inlineStr">
        <is>
          <t>Illustrative range (Institute)</t>
        </is>
      </c>
      <c r="C11" s="24" t="n"/>
      <c r="D11" s="24" t="n"/>
      <c r="E11" s="24" t="n"/>
      <c r="F11" s="11" t="inlineStr">
        <is>
          <t>Between ~EUR 7B (all-planning stack) and ~EUR 20B (Dutreil only) on ~EUR 180B family LVMH stake - depending on pact compliance + timing + lifetime-gift cadence.</t>
        </is>
      </c>
    </row>
    <row r="13">
      <c r="B13" s="22" t="inlineStr">
        <is>
          <t>Pacte Dutreil requires: (i) 2-year collective commitment to hold &gt;=10% financial + 20% voting (LISTED, applies to LVMH SE and Christian Dior SE) or &gt;=17% financial + 34% voting (UNLISTED, applies to Financiere Agache SA post-2018 re-domiciliation); (ii) 4-year individual commitment post-transfer; (iii) 3-year management function. Base reduction: 75%. Stacks with lifetime-gift age discount (50% donor &lt;70; 30% donor 70-80) to drive effective rate on lifetime transfer as low as ~5.6% (0.25 x 0.5 x 45%).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&amp;K3C3F45Estate_Tax_Framework&amp;R&amp;8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58" customWidth="1" min="2" max="2"/>
    <col width="50" customWidth="1" min="3" max="3"/>
  </cols>
  <sheetData>
    <row r="2">
      <c r="B2" s="5" t="inlineStr">
        <is>
          <t>Sources</t>
        </is>
      </c>
    </row>
    <row r="4">
      <c r="B4" s="9" t="inlineStr">
        <is>
          <t>Source</t>
        </is>
      </c>
      <c r="C4" s="10" t="inlineStr">
        <is>
          <t>Used for</t>
        </is>
      </c>
    </row>
    <row r="5">
      <c r="B5" s="11" t="inlineStr">
        <is>
          <t>LVMH SE - 2024 Universal Registration Document (URD)</t>
        </is>
      </c>
      <c r="C5" s="24" t="inlineStr">
        <is>
          <t>Consolidated P&amp;L, balance sheet, cash flow, segment data</t>
        </is>
      </c>
    </row>
    <row r="6">
      <c r="B6" s="13" t="inlineStr">
        <is>
          <t>LVMH SE - 2023 and 2022 Universal Registration Documents</t>
        </is>
      </c>
      <c r="C6" s="25" t="inlineStr">
        <is>
          <t>Prior year comparative data (FY2022, FY2023)</t>
        </is>
      </c>
    </row>
    <row r="7">
      <c r="B7" s="11" t="inlineStr">
        <is>
          <t>LVMH SE - Interim / half-year financial reports 2024 and 2025</t>
        </is>
      </c>
      <c r="C7" s="24" t="inlineStr">
        <is>
          <t>Segment ROP margin composition, geographic split, H1/H2 seasonality</t>
        </is>
      </c>
    </row>
    <row r="8">
      <c r="B8" s="13" t="inlineStr">
        <is>
          <t>Christian Dior SE - 2024 annual report and 2018-2019 URDs</t>
        </is>
      </c>
      <c r="C8" s="25" t="inlineStr">
        <is>
          <t>Ownership structure, Financiere Agache holding, family stakes, 2018 re-domiciliation from Belgium</t>
        </is>
      </c>
    </row>
    <row r="9">
      <c r="B9" s="11" t="inlineStr">
        <is>
          <t>Autorite des Marches Financiers (AMF) - Threshold disclosures</t>
        </is>
      </c>
      <c r="C9" s="24" t="inlineStr">
        <is>
          <t>Ownership chain, voting rights, insider positions; July 2013 EUR 8M sanction on 2001-2010 Hermes accumulation</t>
        </is>
      </c>
    </row>
    <row r="10">
      <c r="B10" s="13" t="inlineStr">
        <is>
          <t>Delaware Court of Chancery - Tiffany &amp; Co. v. LVMH filings (Sep-Nov 2020)</t>
        </is>
      </c>
      <c r="C10" s="25" t="inlineStr">
        <is>
          <t>Tiffany suit for specific performance; October 2020 deal re-cut to $131.50/share ($15.8B)</t>
        </is>
      </c>
    </row>
    <row r="11">
      <c r="B11" s="11" t="inlineStr">
        <is>
          <t>Code general des impots (CGI) - Article 777 (droits de succession)</t>
        </is>
      </c>
      <c r="C11" s="24" t="inlineStr">
        <is>
          <t>French inheritance-tax rate schedule; 45% top rate for direct descendants</t>
        </is>
      </c>
    </row>
    <row r="12">
      <c r="B12" s="13" t="inlineStr">
        <is>
          <t>Code de commerce - Article 787 B (Pacte Dutreil)</t>
        </is>
      </c>
      <c r="C12" s="25" t="inlineStr">
        <is>
          <t>French family-business succession mechanism; 75% base reduction; listed 10%/20% thresholds; unlisted 17%/34%</t>
        </is>
      </c>
    </row>
    <row r="13">
      <c r="B13" s="11" t="inlineStr">
        <is>
          <t>Loi Florange (2014)</t>
        </is>
      </c>
      <c r="C13" s="24" t="inlineStr">
        <is>
          <t>Double-voting-rights default for French listed shares held &gt;= 2 years in registered form</t>
        </is>
      </c>
    </row>
    <row r="14">
      <c r="B14" s="13" t="inlineStr">
        <is>
          <t>LVMH press releases - 2001, 2011, 2013, 2018, 2019, 2020, 2021</t>
        </is>
      </c>
      <c r="C14" s="25" t="inlineStr">
        <is>
          <t>Fendi, DFS, Bulgari, Loro Piana, Belmond, Tiffany deal announcements</t>
        </is>
      </c>
    </row>
    <row r="15">
      <c r="B15" s="11" t="inlineStr">
        <is>
          <t>L Real Estate press releases and disclosures</t>
        </is>
      </c>
      <c r="C15" s="24" t="inlineStr">
        <is>
          <t>Miami Design District Associates JV with Dacra (2013); L Catterton and L Real Estate structure</t>
        </is>
      </c>
    </row>
    <row r="16">
      <c r="B16" s="13" t="inlineStr">
        <is>
          <t>Individual maison press disclosures - Bulgari, Belmond, Tiffany</t>
        </is>
      </c>
      <c r="C16" s="25" t="inlineStr">
        <is>
          <t>Maison-level operating and property portfolio disclosures</t>
        </is>
      </c>
    </row>
    <row r="17">
      <c r="B17" s="11" t="inlineStr">
        <is>
          <t>Cheval Blanc property portfolio - LVMH hospitality disclosures</t>
        </is>
      </c>
      <c r="C17" s="24" t="inlineStr">
        <is>
          <t>Courchevel, St-Barth, Randheli, Paris, Beverly Hills, Seychelles portfolio (no St-Tropez)</t>
        </is>
      </c>
    </row>
    <row r="18">
      <c r="B18" s="13" t="inlineStr">
        <is>
          <t>Miami Design District Associates public filings</t>
        </is>
      </c>
      <c r="C18" s="25" t="inlineStr">
        <is>
          <t>Miami Design District Associates JV disclosures and neighborhood transformation history</t>
        </is>
      </c>
    </row>
    <row r="19">
      <c r="B19" s="11" t="inlineStr">
        <is>
          <t>Financial Times, Bloomberg, Le Monde, Les Echos, WSJ - 2011-2026</t>
        </is>
      </c>
      <c r="C19" s="24" t="inlineStr">
        <is>
          <t>Deal context, market reaction, competitive positioning, Puech / Freymond coverage</t>
        </is>
      </c>
    </row>
    <row r="20">
      <c r="B20" s="13" t="inlineStr">
        <is>
          <t>Swiss and French court filings - Puech / Freymond proceedings</t>
        </is>
      </c>
      <c r="C20" s="25" t="inlineStr">
        <is>
          <t>Nicolas Puech fiduciary complaints on Hermes shares; Freymond disputed; matter unresolved</t>
        </is>
      </c>
    </row>
    <row r="21">
      <c r="B21" s="11" t="inlineStr">
        <is>
          <t>Champagne Bureau - Regional AOC land transaction data</t>
        </is>
      </c>
      <c r="C21" s="24" t="inlineStr">
        <is>
          <t>Champagne terroir market value benchmarks vs. book</t>
        </is>
      </c>
    </row>
    <row r="22">
      <c r="B22" s="13" t="inlineStr">
        <is>
          <t>Institute reconstruction files</t>
        </is>
      </c>
      <c r="C22" s="25" t="inlineStr">
        <is>
          <t>Real estate SOTP, hotel property benchmarks, retail flagship counts, cross-jurisdiction estate-tax planning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&amp;K3C3F45Sources&amp;R&amp;8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2" customWidth="1" min="2" max="2"/>
    <col width="70" customWidth="1" min="3" max="3"/>
  </cols>
  <sheetData>
    <row r="2">
      <c r="B2" s="1" t="inlineStr">
        <is>
          <t>BARATELLI INSTITUTE</t>
        </is>
      </c>
    </row>
    <row r="4">
      <c r="B4" s="2" t="inlineStr">
        <is>
          <t>LVMH — Practitioner Financial Model</t>
        </is>
      </c>
    </row>
    <row r="5">
      <c r="B5" s="3" t="inlineStr">
        <is>
          <t>The Family-Controlled Global Champion</t>
        </is>
      </c>
    </row>
    <row r="6">
      <c r="B6" s="4" t="inlineStr">
        <is>
          <t>Practitioner Case Study - July 2026</t>
        </is>
      </c>
    </row>
    <row r="8">
      <c r="B8" s="5" t="inlineStr">
        <is>
          <t>TABS IN THIS WORKBOOK</t>
        </is>
      </c>
    </row>
    <row r="9">
      <c r="B9" s="6" t="inlineStr">
        <is>
          <t>Cover</t>
        </is>
      </c>
      <c r="C9" s="7" t="inlineStr">
        <is>
          <t>This tab</t>
        </is>
      </c>
    </row>
    <row r="10">
      <c r="B10" s="6" t="inlineStr">
        <is>
          <t>Income_Statement</t>
        </is>
      </c>
      <c r="C10" s="7" t="inlineStr">
        <is>
          <t>3-year historical P&amp;L (FY2022-FY2024, EUR millions) by business group</t>
        </is>
      </c>
    </row>
    <row r="11">
      <c r="B11" s="6" t="inlineStr">
        <is>
          <t>Balance_Sheet</t>
        </is>
      </c>
      <c r="C11" s="7" t="inlineStr">
        <is>
          <t>3-year historical balance sheet - assets, equity, liabilities</t>
        </is>
      </c>
    </row>
    <row r="12">
      <c r="B12" s="6" t="inlineStr">
        <is>
          <t>Cash_Flow</t>
        </is>
      </c>
      <c r="C12" s="7" t="inlineStr">
        <is>
          <t>Operating, investing, financing cash flows and free cash flow</t>
        </is>
      </c>
    </row>
    <row r="13">
      <c r="B13" s="6" t="inlineStr">
        <is>
          <t>Segment_Analysis</t>
        </is>
      </c>
      <c r="C13" s="7" t="inlineStr">
        <is>
          <t>Six operating groups by three years: revenue, ROP, ROP margin</t>
        </is>
      </c>
    </row>
    <row r="14">
      <c r="B14" s="6" t="inlineStr">
        <is>
          <t>Real_Estate_SOTP</t>
        </is>
      </c>
      <c r="C14" s="7" t="inlineStr">
        <is>
          <t>Central practitioner argument: real estate hidden value SOTP</t>
        </is>
      </c>
    </row>
    <row r="15">
      <c r="B15" s="6" t="inlineStr">
        <is>
          <t>Valuation_Multiples</t>
        </is>
      </c>
      <c r="C15" s="7" t="inlineStr">
        <is>
          <t>LVMH vs. Kering, Richemont, Hermes, Estee Lauder, Prada, Ferrari, Moncler, L'Oreal</t>
        </is>
      </c>
    </row>
    <row r="16">
      <c r="B16" s="6" t="inlineStr">
        <is>
          <t>Family_Control_Structure</t>
        </is>
      </c>
      <c r="C16" s="7" t="inlineStr">
        <is>
          <t>Ownership chain: Groupe Arnault -&gt; Financiere Agache -&gt; Christian Dior SE -&gt; LVMH SE</t>
        </is>
      </c>
    </row>
    <row r="17">
      <c r="B17" s="6" t="inlineStr">
        <is>
          <t>Assumptions</t>
        </is>
      </c>
      <c r="C17" s="7" t="inlineStr">
        <is>
          <t>Every input tagged VERIFIED / REPORTED / RECON</t>
        </is>
      </c>
    </row>
    <row r="18">
      <c r="B18" s="6" t="inlineStr">
        <is>
          <t>Estate_Tax_Framework</t>
        </is>
      </c>
      <c r="C18" s="7" t="inlineStr">
        <is>
          <t>French droits de succession, Pacte Dutreil mechanism, historical Belgian era, worked example</t>
        </is>
      </c>
    </row>
    <row r="19">
      <c r="B19" s="6" t="inlineStr">
        <is>
          <t>Sources</t>
        </is>
      </c>
      <c r="C19" s="7" t="inlineStr">
        <is>
          <t>LVMH 2024 URD, Christian Dior SE 2024, AMF disclosures, court filings</t>
        </is>
      </c>
    </row>
    <row r="22">
      <c r="B22" s="8" t="inlineStr">
        <is>
          <t>HYPOTHETICAL - Not investment advice. Practitioner case study only. All figures illustrative and reconciled to publicly disclosed 2024 data where available.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&amp;K3C3F45Cover&amp;R&amp;8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E2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46" customWidth="1" min="2" max="2"/>
    <col width="16" customWidth="1" min="3" max="3"/>
    <col width="16" customWidth="1" min="4" max="4"/>
    <col width="16" customWidth="1" min="5" max="5"/>
  </cols>
  <sheetData>
    <row r="2">
      <c r="B2" s="5" t="inlineStr">
        <is>
          <t>LVMH Consolidated Income Statement (EUR millions)</t>
        </is>
      </c>
    </row>
    <row r="4">
      <c r="B4" s="9" t="inlineStr">
        <is>
          <t>Line item</t>
        </is>
      </c>
      <c r="C4" s="10" t="inlineStr">
        <is>
          <t>FY2022</t>
        </is>
      </c>
      <c r="D4" s="10" t="inlineStr">
        <is>
          <t>FY2023</t>
        </is>
      </c>
      <c r="E4" s="10" t="inlineStr">
        <is>
          <t>FY2024</t>
        </is>
      </c>
    </row>
    <row r="5">
      <c r="B5" s="11" t="inlineStr">
        <is>
          <t>Revenue - Wines &amp; Spirits</t>
        </is>
      </c>
      <c r="C5" s="12" t="n">
        <v>7099</v>
      </c>
      <c r="D5" s="12" t="n">
        <v>6602</v>
      </c>
      <c r="E5" s="12" t="n">
        <v>5859</v>
      </c>
    </row>
    <row r="6">
      <c r="B6" s="13" t="inlineStr">
        <is>
          <t>Revenue - Fashion &amp; Leather Goods</t>
        </is>
      </c>
      <c r="C6" s="14" t="n">
        <v>38648</v>
      </c>
      <c r="D6" s="14" t="n">
        <v>42169</v>
      </c>
      <c r="E6" s="14" t="n">
        <v>41061</v>
      </c>
    </row>
    <row r="7">
      <c r="B7" s="11" t="inlineStr">
        <is>
          <t>Revenue - Perfumes &amp; Cosmetics</t>
        </is>
      </c>
      <c r="C7" s="12" t="n">
        <v>7722</v>
      </c>
      <c r="D7" s="12" t="n">
        <v>8271</v>
      </c>
      <c r="E7" s="12" t="n">
        <v>8171</v>
      </c>
    </row>
    <row r="8">
      <c r="B8" s="13" t="inlineStr">
        <is>
          <t>Revenue - Watches &amp; Jewelry</t>
        </is>
      </c>
      <c r="C8" s="14" t="n">
        <v>10581</v>
      </c>
      <c r="D8" s="14" t="n">
        <v>10902</v>
      </c>
      <c r="E8" s="14" t="n">
        <v>10537</v>
      </c>
    </row>
    <row r="9">
      <c r="B9" s="11" t="inlineStr">
        <is>
          <t>Revenue - Selective Retailing</t>
        </is>
      </c>
      <c r="C9" s="12" t="n">
        <v>14852</v>
      </c>
      <c r="D9" s="12" t="n">
        <v>17885</v>
      </c>
      <c r="E9" s="12" t="n">
        <v>18313</v>
      </c>
    </row>
    <row r="10">
      <c r="B10" s="13" t="inlineStr">
        <is>
          <t>Revenue - Other Activities &amp; Elim.</t>
        </is>
      </c>
      <c r="C10" s="14" t="n">
        <v>-696</v>
      </c>
      <c r="D10" s="14" t="n">
        <v>-1146</v>
      </c>
      <c r="E10" s="14" t="n">
        <v>-1258</v>
      </c>
    </row>
    <row r="11">
      <c r="B11" s="15" t="inlineStr">
        <is>
          <t>Total Revenue</t>
        </is>
      </c>
      <c r="C11" s="16" t="n">
        <v>79184</v>
      </c>
      <c r="D11" s="16" t="n">
        <v>86153</v>
      </c>
      <c r="E11" s="16" t="n">
        <v>84683</v>
      </c>
    </row>
    <row r="12">
      <c r="B12" s="13" t="inlineStr">
        <is>
          <t>Cost of sales</t>
        </is>
      </c>
      <c r="C12" s="14" t="n">
        <v>-25236</v>
      </c>
      <c r="D12" s="14" t="n">
        <v>-28927</v>
      </c>
      <c r="E12" s="14" t="n">
        <v>-28956</v>
      </c>
    </row>
    <row r="13">
      <c r="B13" s="15" t="inlineStr">
        <is>
          <t>Gross profit</t>
        </is>
      </c>
      <c r="C13" s="16" t="n">
        <v>53948</v>
      </c>
      <c r="D13" s="16" t="n">
        <v>57226</v>
      </c>
      <c r="E13" s="16" t="n">
        <v>55727</v>
      </c>
    </row>
    <row r="14">
      <c r="B14" s="13" t="inlineStr">
        <is>
          <t>Marketing &amp; selling expenses</t>
        </is>
      </c>
      <c r="C14" s="14" t="n">
        <v>-22308</v>
      </c>
      <c r="D14" s="14" t="n">
        <v>-24433</v>
      </c>
      <c r="E14" s="14" t="n">
        <v>-24880</v>
      </c>
    </row>
    <row r="15">
      <c r="B15" s="11" t="inlineStr">
        <is>
          <t>General &amp; administrative expenses</t>
        </is>
      </c>
      <c r="C15" s="12" t="n">
        <v>-6987</v>
      </c>
      <c r="D15" s="12" t="n">
        <v>-7734</v>
      </c>
      <c r="E15" s="12" t="n">
        <v>-7737</v>
      </c>
    </row>
    <row r="16">
      <c r="B16" s="13" t="inlineStr">
        <is>
          <t>Income from JVs and associates</t>
        </is>
      </c>
      <c r="C16" s="14" t="n">
        <v>-2</v>
      </c>
      <c r="D16" s="14" t="n">
        <v>14</v>
      </c>
      <c r="E16" s="14" t="n">
        <v>62</v>
      </c>
    </row>
    <row r="17">
      <c r="B17" s="15" t="inlineStr">
        <is>
          <t>Recurring operating profit</t>
        </is>
      </c>
      <c r="C17" s="16" t="n">
        <v>21055</v>
      </c>
      <c r="D17" s="16" t="n">
        <v>22802</v>
      </c>
      <c r="E17" s="16" t="n">
        <v>19571</v>
      </c>
    </row>
    <row r="18">
      <c r="B18" s="13" t="inlineStr">
        <is>
          <t>Other operating income &amp; expenses</t>
        </is>
      </c>
      <c r="C18" s="14" t="n">
        <v>-54</v>
      </c>
      <c r="D18" s="14" t="n">
        <v>-239</v>
      </c>
      <c r="E18" s="14" t="n">
        <v>-351</v>
      </c>
    </row>
    <row r="19">
      <c r="B19" s="15" t="inlineStr">
        <is>
          <t>Operating profit</t>
        </is>
      </c>
      <c r="C19" s="16" t="n">
        <v>21001</v>
      </c>
      <c r="D19" s="16" t="n">
        <v>22563</v>
      </c>
      <c r="E19" s="16" t="n">
        <v>19220</v>
      </c>
    </row>
    <row r="20">
      <c r="B20" s="13" t="inlineStr">
        <is>
          <t>Cost of net financial debt</t>
        </is>
      </c>
      <c r="C20" s="14" t="n">
        <v>-139</v>
      </c>
      <c r="D20" s="14" t="n">
        <v>-344</v>
      </c>
      <c r="E20" s="14" t="n">
        <v>-549</v>
      </c>
    </row>
    <row r="21">
      <c r="B21" s="11" t="inlineStr">
        <is>
          <t>Other financial income &amp; expenses</t>
        </is>
      </c>
      <c r="C21" s="12" t="n">
        <v>-83</v>
      </c>
      <c r="D21" s="12" t="n">
        <v>-519</v>
      </c>
      <c r="E21" s="12" t="n">
        <v>-324</v>
      </c>
    </row>
    <row r="22">
      <c r="B22" s="17" t="inlineStr">
        <is>
          <t>Net financial income (expense)</t>
        </is>
      </c>
      <c r="C22" s="18" t="n">
        <v>-222</v>
      </c>
      <c r="D22" s="18" t="n">
        <v>-863</v>
      </c>
      <c r="E22" s="18" t="n">
        <v>-873</v>
      </c>
    </row>
    <row r="23">
      <c r="B23" s="11" t="inlineStr">
        <is>
          <t>Income tax</t>
        </is>
      </c>
      <c r="C23" s="12" t="n">
        <v>-5350</v>
      </c>
      <c r="D23" s="12" t="n">
        <v>-5673</v>
      </c>
      <c r="E23" s="12" t="n">
        <v>-4460</v>
      </c>
    </row>
    <row r="24">
      <c r="B24" s="17" t="inlineStr">
        <is>
          <t>Net profit before minority interests</t>
        </is>
      </c>
      <c r="C24" s="18" t="n">
        <v>14418</v>
      </c>
      <c r="D24" s="18" t="n">
        <v>16027</v>
      </c>
      <c r="E24" s="18" t="n">
        <v>13936</v>
      </c>
    </row>
    <row r="25">
      <c r="B25" s="11" t="inlineStr">
        <is>
          <t>Minority interests</t>
        </is>
      </c>
      <c r="C25" s="12" t="n">
        <v>-1274</v>
      </c>
      <c r="D25" s="12" t="n">
        <v>-1523</v>
      </c>
      <c r="E25" s="12" t="n">
        <v>-1386</v>
      </c>
    </row>
    <row r="26">
      <c r="B26" s="17" t="inlineStr">
        <is>
          <t>Group share of net profit</t>
        </is>
      </c>
      <c r="C26" s="18" t="n">
        <v>13144</v>
      </c>
      <c r="D26" s="18" t="n">
        <v>15174</v>
      </c>
      <c r="E26" s="18" t="n">
        <v>12550</v>
      </c>
    </row>
    <row r="27">
      <c r="B27" s="11" t="inlineStr">
        <is>
          <t>Diluted EPS (EUR)</t>
        </is>
      </c>
      <c r="C27" s="12" t="n">
        <v>26.29</v>
      </c>
      <c r="D27" s="12" t="n">
        <v>30.37</v>
      </c>
      <c r="E27" s="12" t="n">
        <v>25.13</v>
      </c>
    </row>
    <row r="29">
      <c r="B29" s="19" t="inlineStr">
        <is>
          <t>Note: EPS in EUR (not millions). FY2024 revenue softness reflects Wines &amp; Spirits + China slowdown.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&amp;K3C3F45Income_Statement&amp;R&amp;8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E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48" customWidth="1" min="2" max="2"/>
    <col width="16" customWidth="1" min="3" max="3"/>
    <col width="16" customWidth="1" min="4" max="4"/>
    <col width="16" customWidth="1" min="5" max="5"/>
  </cols>
  <sheetData>
    <row r="2">
      <c r="B2" s="5" t="inlineStr">
        <is>
          <t>LVMH Consolidated Balance Sheet (EUR millions)</t>
        </is>
      </c>
    </row>
    <row r="4">
      <c r="B4" s="9" t="inlineStr">
        <is>
          <t>Line item</t>
        </is>
      </c>
      <c r="C4" s="10" t="inlineStr">
        <is>
          <t>FY2022</t>
        </is>
      </c>
      <c r="D4" s="10" t="inlineStr">
        <is>
          <t>FY2023</t>
        </is>
      </c>
      <c r="E4" s="10" t="inlineStr">
        <is>
          <t>FY2024</t>
        </is>
      </c>
    </row>
    <row r="5">
      <c r="B5" s="20" t="inlineStr">
        <is>
          <t>ASSETS</t>
        </is>
      </c>
      <c r="C5" s="21" t="inlineStr"/>
      <c r="D5" s="21" t="inlineStr"/>
      <c r="E5" s="21" t="inlineStr"/>
    </row>
    <row r="6">
      <c r="B6" s="13" t="inlineStr">
        <is>
          <t>Brands and trade names</t>
        </is>
      </c>
      <c r="C6" s="14" t="n">
        <v>24390</v>
      </c>
      <c r="D6" s="14" t="n">
        <v>25020</v>
      </c>
      <c r="E6" s="14" t="n">
        <v>25150</v>
      </c>
    </row>
    <row r="7">
      <c r="B7" s="11" t="inlineStr">
        <is>
          <t>Goodwill</t>
        </is>
      </c>
      <c r="C7" s="12" t="n">
        <v>24422</v>
      </c>
      <c r="D7" s="12" t="n">
        <v>25916</v>
      </c>
      <c r="E7" s="12" t="n">
        <v>26680</v>
      </c>
    </row>
    <row r="8">
      <c r="B8" s="13" t="inlineStr">
        <is>
          <t>Other intangible assets</t>
        </is>
      </c>
      <c r="C8" s="14" t="n">
        <v>3657</v>
      </c>
      <c r="D8" s="14" t="n">
        <v>3861</v>
      </c>
      <c r="E8" s="14" t="n">
        <v>4020</v>
      </c>
    </row>
    <row r="9">
      <c r="B9" s="11" t="inlineStr">
        <is>
          <t>Property, plant &amp; equipment (incl. RE)</t>
        </is>
      </c>
      <c r="C9" s="12" t="n">
        <v>23732</v>
      </c>
      <c r="D9" s="12" t="n">
        <v>27886</v>
      </c>
      <c r="E9" s="12" t="n">
        <v>30112</v>
      </c>
    </row>
    <row r="10">
      <c r="B10" s="13" t="inlineStr">
        <is>
          <t>Right-of-use assets</t>
        </is>
      </c>
      <c r="C10" s="14" t="n">
        <v>14554</v>
      </c>
      <c r="D10" s="14" t="n">
        <v>16017</v>
      </c>
      <c r="E10" s="14" t="n">
        <v>16580</v>
      </c>
    </row>
    <row r="11">
      <c r="B11" s="11" t="inlineStr">
        <is>
          <t>Investments in JVs and associates</t>
        </is>
      </c>
      <c r="C11" s="12" t="n">
        <v>1084</v>
      </c>
      <c r="D11" s="12" t="n">
        <v>1136</v>
      </c>
      <c r="E11" s="12" t="n">
        <v>1210</v>
      </c>
    </row>
    <row r="12">
      <c r="B12" s="13" t="inlineStr">
        <is>
          <t>Non-current available-for-sale financial assets</t>
        </is>
      </c>
      <c r="C12" s="14" t="n">
        <v>1301</v>
      </c>
      <c r="D12" s="14" t="n">
        <v>1218</v>
      </c>
      <c r="E12" s="14" t="n">
        <v>1189</v>
      </c>
    </row>
    <row r="13">
      <c r="B13" s="11" t="inlineStr">
        <is>
          <t>Other non-current assets</t>
        </is>
      </c>
      <c r="C13" s="12" t="n">
        <v>1030</v>
      </c>
      <c r="D13" s="12" t="n">
        <v>1063</v>
      </c>
      <c r="E13" s="12" t="n">
        <v>1125</v>
      </c>
    </row>
    <row r="14">
      <c r="B14" s="13" t="inlineStr">
        <is>
          <t>Deferred tax assets</t>
        </is>
      </c>
      <c r="C14" s="14" t="n">
        <v>2735</v>
      </c>
      <c r="D14" s="14" t="n">
        <v>2795</v>
      </c>
      <c r="E14" s="14" t="n">
        <v>2880</v>
      </c>
    </row>
    <row r="15">
      <c r="B15" s="15" t="inlineStr">
        <is>
          <t>Total non-current assets</t>
        </is>
      </c>
      <c r="C15" s="16" t="n">
        <v>96905</v>
      </c>
      <c r="D15" s="16" t="n">
        <v>104912</v>
      </c>
      <c r="E15" s="16" t="n">
        <v>108946</v>
      </c>
    </row>
    <row r="16">
      <c r="B16" s="13" t="inlineStr">
        <is>
          <t>Inventories &amp; work in progress</t>
        </is>
      </c>
      <c r="C16" s="14" t="n">
        <v>22712</v>
      </c>
      <c r="D16" s="14" t="n">
        <v>23413</v>
      </c>
      <c r="E16" s="14" t="n">
        <v>24140</v>
      </c>
    </row>
    <row r="17">
      <c r="B17" s="11" t="inlineStr">
        <is>
          <t>Trade accounts receivable</t>
        </is>
      </c>
      <c r="C17" s="12" t="n">
        <v>3542</v>
      </c>
      <c r="D17" s="12" t="n">
        <v>4571</v>
      </c>
      <c r="E17" s="12" t="n">
        <v>4390</v>
      </c>
    </row>
    <row r="18">
      <c r="B18" s="13" t="inlineStr">
        <is>
          <t>Income tax receivable</t>
        </is>
      </c>
      <c r="C18" s="14" t="n">
        <v>805</v>
      </c>
      <c r="D18" s="14" t="n">
        <v>646</v>
      </c>
      <c r="E18" s="14" t="n">
        <v>720</v>
      </c>
    </row>
    <row r="19">
      <c r="B19" s="11" t="inlineStr">
        <is>
          <t>Other current assets</t>
        </is>
      </c>
      <c r="C19" s="12" t="n">
        <v>4885</v>
      </c>
      <c r="D19" s="12" t="n">
        <v>5455</v>
      </c>
      <c r="E19" s="12" t="n">
        <v>5680</v>
      </c>
    </row>
    <row r="20">
      <c r="B20" s="13" t="inlineStr">
        <is>
          <t>Cash and cash equivalents</t>
        </is>
      </c>
      <c r="C20" s="14" t="n">
        <v>7300</v>
      </c>
      <c r="D20" s="14" t="n">
        <v>6721</v>
      </c>
      <c r="E20" s="14" t="n">
        <v>4370</v>
      </c>
    </row>
    <row r="21">
      <c r="B21" s="15" t="inlineStr">
        <is>
          <t>Total current assets</t>
        </is>
      </c>
      <c r="C21" s="16" t="n">
        <v>39244</v>
      </c>
      <c r="D21" s="16" t="n">
        <v>40806</v>
      </c>
      <c r="E21" s="16" t="n">
        <v>39300</v>
      </c>
    </row>
    <row r="22">
      <c r="B22" s="17" t="inlineStr">
        <is>
          <t>TOTAL ASSETS</t>
        </is>
      </c>
      <c r="C22" s="18" t="n">
        <v>136147</v>
      </c>
      <c r="D22" s="18" t="n">
        <v>145718</v>
      </c>
      <c r="E22" s="18" t="n">
        <v>148246</v>
      </c>
    </row>
    <row r="23">
      <c r="B23" s="20" t="inlineStr">
        <is>
          <t>EQUITY AND LIABILITIES</t>
        </is>
      </c>
      <c r="C23" s="21" t="inlineStr"/>
      <c r="D23" s="21" t="inlineStr"/>
      <c r="E23" s="21" t="inlineStr"/>
    </row>
    <row r="24">
      <c r="B24" s="13" t="inlineStr">
        <is>
          <t>Share capital</t>
        </is>
      </c>
      <c r="C24" s="14" t="n">
        <v>151</v>
      </c>
      <c r="D24" s="14" t="n">
        <v>151</v>
      </c>
      <c r="E24" s="14" t="n">
        <v>151</v>
      </c>
    </row>
    <row r="25">
      <c r="B25" s="11" t="inlineStr">
        <is>
          <t>Share premium account</t>
        </is>
      </c>
      <c r="C25" s="12" t="n">
        <v>2544</v>
      </c>
      <c r="D25" s="12" t="n">
        <v>2542</v>
      </c>
      <c r="E25" s="12" t="n">
        <v>2540</v>
      </c>
    </row>
    <row r="26">
      <c r="B26" s="13" t="inlineStr">
        <is>
          <t>Treasury shares</t>
        </is>
      </c>
      <c r="C26" s="14" t="n">
        <v>-725</v>
      </c>
      <c r="D26" s="14" t="n">
        <v>-848</v>
      </c>
      <c r="E26" s="14" t="n">
        <v>-1180</v>
      </c>
    </row>
    <row r="27">
      <c r="B27" s="11" t="inlineStr">
        <is>
          <t>Cumulative translation adjustment</t>
        </is>
      </c>
      <c r="C27" s="12" t="n">
        <v>1613</v>
      </c>
      <c r="D27" s="12" t="n">
        <v>640</v>
      </c>
      <c r="E27" s="12" t="n">
        <v>720</v>
      </c>
    </row>
    <row r="28">
      <c r="B28" s="13" t="inlineStr">
        <is>
          <t>Revaluation reserves</t>
        </is>
      </c>
      <c r="C28" s="14" t="n">
        <v>1096</v>
      </c>
      <c r="D28" s="14" t="n">
        <v>1180</v>
      </c>
      <c r="E28" s="14" t="n">
        <v>1240</v>
      </c>
    </row>
    <row r="29">
      <c r="B29" s="11" t="inlineStr">
        <is>
          <t>Other reserves</t>
        </is>
      </c>
      <c r="C29" s="12" t="n">
        <v>34690</v>
      </c>
      <c r="D29" s="12" t="n">
        <v>40950</v>
      </c>
      <c r="E29" s="12" t="n">
        <v>46900</v>
      </c>
    </row>
    <row r="30">
      <c r="B30" s="13" t="inlineStr">
        <is>
          <t>Net profit - group share</t>
        </is>
      </c>
      <c r="C30" s="14" t="n">
        <v>13144</v>
      </c>
      <c r="D30" s="14" t="n">
        <v>15174</v>
      </c>
      <c r="E30" s="14" t="n">
        <v>12550</v>
      </c>
    </row>
    <row r="31">
      <c r="B31" s="11" t="inlineStr">
        <is>
          <t>Equity - group share</t>
        </is>
      </c>
      <c r="C31" s="12" t="n">
        <v>52513</v>
      </c>
      <c r="D31" s="12" t="n">
        <v>59789</v>
      </c>
      <c r="E31" s="12" t="n">
        <v>62921</v>
      </c>
    </row>
    <row r="32">
      <c r="B32" s="13" t="inlineStr">
        <is>
          <t>Minority interests</t>
        </is>
      </c>
      <c r="C32" s="14" t="n">
        <v>1911</v>
      </c>
      <c r="D32" s="14" t="n">
        <v>2151</v>
      </c>
      <c r="E32" s="14" t="n">
        <v>2380</v>
      </c>
    </row>
    <row r="33">
      <c r="B33" s="15" t="inlineStr">
        <is>
          <t>Total equity</t>
        </is>
      </c>
      <c r="C33" s="16" t="n">
        <v>54424</v>
      </c>
      <c r="D33" s="16" t="n">
        <v>61940</v>
      </c>
      <c r="E33" s="16" t="n">
        <v>65301</v>
      </c>
    </row>
    <row r="34">
      <c r="B34" s="13" t="inlineStr">
        <is>
          <t>Long-term borrowings</t>
        </is>
      </c>
      <c r="C34" s="14" t="n">
        <v>11460</v>
      </c>
      <c r="D34" s="14" t="n">
        <v>10651</v>
      </c>
      <c r="E34" s="14" t="n">
        <v>10420</v>
      </c>
    </row>
    <row r="35">
      <c r="B35" s="11" t="inlineStr">
        <is>
          <t>Non-current lease liabilities</t>
        </is>
      </c>
      <c r="C35" s="12" t="n">
        <v>12281</v>
      </c>
      <c r="D35" s="12" t="n">
        <v>13432</v>
      </c>
      <c r="E35" s="12" t="n">
        <v>13850</v>
      </c>
    </row>
    <row r="36">
      <c r="B36" s="13" t="inlineStr">
        <is>
          <t>Non-current provisions &amp; other liabilities</t>
        </is>
      </c>
      <c r="C36" s="14" t="n">
        <v>4222</v>
      </c>
      <c r="D36" s="14" t="n">
        <v>4491</v>
      </c>
      <c r="E36" s="14" t="n">
        <v>4640</v>
      </c>
    </row>
    <row r="37">
      <c r="B37" s="11" t="inlineStr">
        <is>
          <t>Deferred tax liabilities</t>
        </is>
      </c>
      <c r="C37" s="12" t="n">
        <v>5240</v>
      </c>
      <c r="D37" s="12" t="n">
        <v>5407</v>
      </c>
      <c r="E37" s="12" t="n">
        <v>5480</v>
      </c>
    </row>
    <row r="38">
      <c r="B38" s="13" t="inlineStr">
        <is>
          <t>Other non-current liabilities</t>
        </is>
      </c>
      <c r="C38" s="14" t="n">
        <v>10683</v>
      </c>
      <c r="D38" s="14" t="n">
        <v>10914</v>
      </c>
      <c r="E38" s="14" t="n">
        <v>11150</v>
      </c>
    </row>
    <row r="39">
      <c r="B39" s="15" t="inlineStr">
        <is>
          <t>Total non-current liabilities</t>
        </is>
      </c>
      <c r="C39" s="16" t="n">
        <v>43886</v>
      </c>
      <c r="D39" s="16" t="n">
        <v>44895</v>
      </c>
      <c r="E39" s="16" t="n">
        <v>45540</v>
      </c>
    </row>
    <row r="40">
      <c r="B40" s="13" t="inlineStr">
        <is>
          <t>Short-term borrowings</t>
        </is>
      </c>
      <c r="C40" s="14" t="n">
        <v>9713</v>
      </c>
      <c r="D40" s="14" t="n">
        <v>10154</v>
      </c>
      <c r="E40" s="14" t="n">
        <v>10890</v>
      </c>
    </row>
    <row r="41">
      <c r="B41" s="11" t="inlineStr">
        <is>
          <t>Trade accounts payable</t>
        </is>
      </c>
      <c r="C41" s="12" t="n">
        <v>7448</v>
      </c>
      <c r="D41" s="12" t="n">
        <v>8081</v>
      </c>
      <c r="E41" s="12" t="n">
        <v>8250</v>
      </c>
    </row>
    <row r="42">
      <c r="B42" s="13" t="inlineStr">
        <is>
          <t>Current lease liabilities</t>
        </is>
      </c>
      <c r="C42" s="14" t="n">
        <v>2632</v>
      </c>
      <c r="D42" s="14" t="n">
        <v>2894</v>
      </c>
      <c r="E42" s="14" t="n">
        <v>3020</v>
      </c>
    </row>
    <row r="43">
      <c r="B43" s="11" t="inlineStr">
        <is>
          <t>Income tax payable</t>
        </is>
      </c>
      <c r="C43" s="12" t="n">
        <v>1224</v>
      </c>
      <c r="D43" s="12" t="n">
        <v>1078</v>
      </c>
      <c r="E43" s="12" t="n">
        <v>1120</v>
      </c>
    </row>
    <row r="44">
      <c r="B44" s="13" t="inlineStr">
        <is>
          <t>Current provisions</t>
        </is>
      </c>
      <c r="C44" s="14" t="n">
        <v>2412</v>
      </c>
      <c r="D44" s="14" t="n">
        <v>2664</v>
      </c>
      <c r="E44" s="14" t="n">
        <v>2760</v>
      </c>
    </row>
    <row r="45">
      <c r="B45" s="11" t="inlineStr">
        <is>
          <t>Other current liabilities</t>
        </is>
      </c>
      <c r="C45" s="12" t="n">
        <v>14408</v>
      </c>
      <c r="D45" s="12" t="n">
        <v>14012</v>
      </c>
      <c r="E45" s="12" t="n">
        <v>11365</v>
      </c>
    </row>
    <row r="46">
      <c r="B46" s="17" t="inlineStr">
        <is>
          <t>Total current liabilities</t>
        </is>
      </c>
      <c r="C46" s="18" t="n">
        <v>37837</v>
      </c>
      <c r="D46" s="18" t="n">
        <v>38883</v>
      </c>
      <c r="E46" s="18" t="n">
        <v>37405</v>
      </c>
    </row>
    <row r="47">
      <c r="B47" s="15" t="inlineStr">
        <is>
          <t>TOTAL EQUITY AND LIABILITIES</t>
        </is>
      </c>
      <c r="C47" s="16" t="n">
        <v>136147</v>
      </c>
      <c r="D47" s="16" t="n">
        <v>145718</v>
      </c>
      <c r="E47" s="16" t="n">
        <v>148246</v>
      </c>
    </row>
    <row r="49">
      <c r="B49" s="22" t="inlineStr">
        <is>
          <t>Highlight: PPE line carries prime retail real estate, Cheval Blanc/Belmond/Bulgari hotels, Champagne terroir - historical cost, materially below fair value. See Real_Estate_SOTP tab.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&amp;K3C3F45Balance_Sheet&amp;R&amp;8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E3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48" customWidth="1" min="2" max="2"/>
    <col width="16" customWidth="1" min="3" max="3"/>
    <col width="16" customWidth="1" min="4" max="4"/>
    <col width="16" customWidth="1" min="5" max="5"/>
  </cols>
  <sheetData>
    <row r="2">
      <c r="B2" s="5" t="inlineStr">
        <is>
          <t>LVMH Consolidated Cash Flow Statement (EUR millions)</t>
        </is>
      </c>
    </row>
    <row r="4">
      <c r="B4" s="9" t="inlineStr">
        <is>
          <t>Line item</t>
        </is>
      </c>
      <c r="C4" s="10" t="inlineStr">
        <is>
          <t>FY2022</t>
        </is>
      </c>
      <c r="D4" s="10" t="inlineStr">
        <is>
          <t>FY2023</t>
        </is>
      </c>
      <c r="E4" s="10" t="inlineStr">
        <is>
          <t>FY2024</t>
        </is>
      </c>
    </row>
    <row r="5">
      <c r="B5" s="11" t="inlineStr">
        <is>
          <t>Net profit before minority interests</t>
        </is>
      </c>
      <c r="C5" s="12" t="n">
        <v>14418</v>
      </c>
      <c r="D5" s="12" t="n">
        <v>16027</v>
      </c>
      <c r="E5" s="12" t="n">
        <v>13936</v>
      </c>
    </row>
    <row r="6">
      <c r="B6" s="13" t="inlineStr">
        <is>
          <t>Depreciation and amortization</t>
        </is>
      </c>
      <c r="C6" s="14" t="n">
        <v>5087</v>
      </c>
      <c r="D6" s="14" t="n">
        <v>5629</v>
      </c>
      <c r="E6" s="14" t="n">
        <v>6100</v>
      </c>
    </row>
    <row r="7">
      <c r="B7" s="11" t="inlineStr">
        <is>
          <t>Depreciation of right-of-use lease assets</t>
        </is>
      </c>
      <c r="C7" s="12" t="n">
        <v>2643</v>
      </c>
      <c r="D7" s="12" t="n">
        <v>3033</v>
      </c>
      <c r="E7" s="12" t="n">
        <v>3220</v>
      </c>
    </row>
    <row r="8">
      <c r="B8" s="13" t="inlineStr">
        <is>
          <t>Other non-cash items and gains/losses</t>
        </is>
      </c>
      <c r="C8" s="14" t="n">
        <v>-87</v>
      </c>
      <c r="D8" s="14" t="n">
        <v>348</v>
      </c>
      <c r="E8" s="14" t="n">
        <v>240</v>
      </c>
    </row>
    <row r="9">
      <c r="B9" s="11" t="inlineStr">
        <is>
          <t>Change in inventories</t>
        </is>
      </c>
      <c r="C9" s="12" t="n">
        <v>-2871</v>
      </c>
      <c r="D9" s="12" t="n">
        <v>-1233</v>
      </c>
      <c r="E9" s="12" t="n">
        <v>-890</v>
      </c>
    </row>
    <row r="10">
      <c r="B10" s="13" t="inlineStr">
        <is>
          <t>Change in trade receivables</t>
        </is>
      </c>
      <c r="C10" s="14" t="n">
        <v>-672</v>
      </c>
      <c r="D10" s="14" t="n">
        <v>-1013</v>
      </c>
      <c r="E10" s="14" t="n">
        <v>180</v>
      </c>
    </row>
    <row r="11">
      <c r="B11" s="11" t="inlineStr">
        <is>
          <t>Change in trade payables</t>
        </is>
      </c>
      <c r="C11" s="12" t="n">
        <v>1027</v>
      </c>
      <c r="D11" s="12" t="n">
        <v>553</v>
      </c>
      <c r="E11" s="12" t="n">
        <v>220</v>
      </c>
    </row>
    <row r="12">
      <c r="B12" s="13" t="inlineStr">
        <is>
          <t>Change in other working capital</t>
        </is>
      </c>
      <c r="C12" s="14" t="n">
        <v>-1289</v>
      </c>
      <c r="D12" s="14" t="n">
        <v>-430</v>
      </c>
      <c r="E12" s="14" t="n">
        <v>-650</v>
      </c>
    </row>
    <row r="13">
      <c r="B13" s="11" t="inlineStr">
        <is>
          <t>Interest paid net of interest received</t>
        </is>
      </c>
      <c r="C13" s="12" t="n">
        <v>-105</v>
      </c>
      <c r="D13" s="12" t="n">
        <v>-299</v>
      </c>
      <c r="E13" s="12" t="n">
        <v>-520</v>
      </c>
    </row>
    <row r="14">
      <c r="B14" s="13" t="inlineStr">
        <is>
          <t>Income tax paid</t>
        </is>
      </c>
      <c r="C14" s="14" t="n">
        <v>-4128</v>
      </c>
      <c r="D14" s="14" t="n">
        <v>-5432</v>
      </c>
      <c r="E14" s="14" t="n">
        <v>-4180</v>
      </c>
    </row>
    <row r="15">
      <c r="B15" s="15" t="inlineStr">
        <is>
          <t>Net cash from operating activities</t>
        </is>
      </c>
      <c r="C15" s="16" t="n">
        <v>13980</v>
      </c>
      <c r="D15" s="16" t="n">
        <v>17183</v>
      </c>
      <c r="E15" s="16" t="n">
        <v>17656</v>
      </c>
    </row>
    <row r="16">
      <c r="B16" s="13" t="inlineStr">
        <is>
          <t>Capital expenditures (net)</t>
        </is>
      </c>
      <c r="C16" s="14" t="n">
        <v>-4933</v>
      </c>
      <c r="D16" s="14" t="n">
        <v>-6511</v>
      </c>
      <c r="E16" s="14" t="n">
        <v>-6820</v>
      </c>
    </row>
    <row r="17">
      <c r="B17" s="15" t="inlineStr">
        <is>
          <t>Free cash flow</t>
        </is>
      </c>
      <c r="C17" s="16" t="n">
        <v>9047</v>
      </c>
      <c r="D17" s="16" t="n">
        <v>10672</v>
      </c>
      <c r="E17" s="16" t="n">
        <v>10836</v>
      </c>
    </row>
    <row r="18">
      <c r="B18" s="13" t="inlineStr">
        <is>
          <t>Purchase of consolidated investments (net)</t>
        </is>
      </c>
      <c r="C18" s="14" t="n">
        <v>-1276</v>
      </c>
      <c r="D18" s="14" t="n">
        <v>-1000</v>
      </c>
      <c r="E18" s="14" t="n">
        <v>-900</v>
      </c>
    </row>
    <row r="19">
      <c r="B19" s="11" t="inlineStr">
        <is>
          <t>Purchase of non-consolidated investments</t>
        </is>
      </c>
      <c r="C19" s="12" t="n">
        <v>-195</v>
      </c>
      <c r="D19" s="12" t="n">
        <v>-104</v>
      </c>
      <c r="E19" s="12" t="n">
        <v>-140</v>
      </c>
    </row>
    <row r="20">
      <c r="B20" s="13" t="inlineStr">
        <is>
          <t>Other investing activities</t>
        </is>
      </c>
      <c r="C20" s="14" t="n">
        <v>43</v>
      </c>
      <c r="D20" s="14" t="n">
        <v>149</v>
      </c>
      <c r="E20" s="14" t="n">
        <v>100</v>
      </c>
    </row>
    <row r="21">
      <c r="B21" s="15" t="inlineStr">
        <is>
          <t>Net cash from investing activities</t>
        </is>
      </c>
      <c r="C21" s="16" t="n">
        <v>-6361</v>
      </c>
      <c r="D21" s="16" t="n">
        <v>-7466</v>
      </c>
      <c r="E21" s="16" t="n">
        <v>-7760</v>
      </c>
    </row>
    <row r="22">
      <c r="B22" s="13" t="inlineStr">
        <is>
          <t>Dividends paid to LVMH shareholders</t>
        </is>
      </c>
      <c r="C22" s="14" t="n">
        <v>-5837</v>
      </c>
      <c r="D22" s="14" t="n">
        <v>-6076</v>
      </c>
      <c r="E22" s="14" t="n">
        <v>-6551</v>
      </c>
    </row>
    <row r="23">
      <c r="B23" s="11" t="inlineStr">
        <is>
          <t>Dividends paid to minority interests</t>
        </is>
      </c>
      <c r="C23" s="12" t="n">
        <v>-762</v>
      </c>
      <c r="D23" s="12" t="n">
        <v>-893</v>
      </c>
      <c r="E23" s="12" t="n">
        <v>-940</v>
      </c>
    </row>
    <row r="24">
      <c r="B24" s="13" t="inlineStr">
        <is>
          <t>Purchase and sale of treasury shares</t>
        </is>
      </c>
      <c r="C24" s="14" t="n">
        <v>-474</v>
      </c>
      <c r="D24" s="14" t="n">
        <v>-913</v>
      </c>
      <c r="E24" s="14" t="n">
        <v>-1350</v>
      </c>
    </row>
    <row r="25">
      <c r="B25" s="11" t="inlineStr">
        <is>
          <t>Proceeds from / (repayment of) borrowings</t>
        </is>
      </c>
      <c r="C25" s="12" t="n">
        <v>1123</v>
      </c>
      <c r="D25" s="12" t="n">
        <v>-1145</v>
      </c>
      <c r="E25" s="12" t="n">
        <v>-300</v>
      </c>
    </row>
    <row r="26">
      <c r="B26" s="13" t="inlineStr">
        <is>
          <t>Repayment of lease liabilities</t>
        </is>
      </c>
      <c r="C26" s="14" t="n">
        <v>-2685</v>
      </c>
      <c r="D26" s="14" t="n">
        <v>-3081</v>
      </c>
      <c r="E26" s="14" t="n">
        <v>-3260</v>
      </c>
    </row>
    <row r="27">
      <c r="B27" s="11" t="inlineStr">
        <is>
          <t>Other financing activities</t>
        </is>
      </c>
      <c r="C27" s="12" t="n">
        <v>-60</v>
      </c>
      <c r="D27" s="12" t="n">
        <v>1247</v>
      </c>
      <c r="E27" s="12" t="n">
        <v>-220</v>
      </c>
    </row>
    <row r="28">
      <c r="B28" s="17" t="inlineStr">
        <is>
          <t>Net cash from financing activities</t>
        </is>
      </c>
      <c r="C28" s="18" t="n">
        <v>-8695</v>
      </c>
      <c r="D28" s="18" t="n">
        <v>-10861</v>
      </c>
      <c r="E28" s="18" t="n">
        <v>-12621</v>
      </c>
    </row>
    <row r="29">
      <c r="B29" s="11" t="inlineStr">
        <is>
          <t>Effect of exchange rate changes</t>
        </is>
      </c>
      <c r="C29" s="12" t="n">
        <v>317</v>
      </c>
      <c r="D29" s="12" t="n">
        <v>-435</v>
      </c>
      <c r="E29" s="12" t="n">
        <v>374</v>
      </c>
    </row>
    <row r="30">
      <c r="B30" s="17" t="inlineStr">
        <is>
          <t>Net change in cash and cash equivalents</t>
        </is>
      </c>
      <c r="C30" s="18" t="n">
        <v>-759</v>
      </c>
      <c r="D30" s="18" t="n">
        <v>-1579</v>
      </c>
      <c r="E30" s="18" t="n">
        <v>-2351</v>
      </c>
    </row>
    <row r="31">
      <c r="B31" s="11" t="inlineStr">
        <is>
          <t>Cash and equivalents - beginning of period</t>
        </is>
      </c>
      <c r="C31" s="12" t="n">
        <v>8059</v>
      </c>
      <c r="D31" s="12" t="n">
        <v>7300</v>
      </c>
      <c r="E31" s="12" t="n">
        <v>6721</v>
      </c>
    </row>
    <row r="32">
      <c r="B32" s="17" t="inlineStr">
        <is>
          <t>Cash and equivalents - end of period</t>
        </is>
      </c>
      <c r="C32" s="18" t="n">
        <v>7300</v>
      </c>
      <c r="D32" s="18" t="n">
        <v>6721</v>
      </c>
      <c r="E32" s="18" t="n">
        <v>4370</v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&amp;K3C3F45Cash_Flow&amp;R&amp;8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H27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2">
      <c r="B2" s="5" t="inlineStr">
        <is>
          <t>LVMH Segment Analysis - Six Operating Groups (EUR millions)</t>
        </is>
      </c>
    </row>
    <row r="4">
      <c r="B4" s="9" t="inlineStr">
        <is>
          <t>Group</t>
        </is>
      </c>
      <c r="C4" s="10" t="inlineStr">
        <is>
          <t>Metric</t>
        </is>
      </c>
      <c r="D4" s="10" t="inlineStr">
        <is>
          <t>FY2022</t>
        </is>
      </c>
      <c r="E4" s="10" t="inlineStr">
        <is>
          <t>FY2023</t>
        </is>
      </c>
      <c r="F4" s="10" t="inlineStr">
        <is>
          <t>FY2024</t>
        </is>
      </c>
      <c r="G4" s="10" t="inlineStr">
        <is>
          <t>% Rev FY24</t>
        </is>
      </c>
      <c r="H4" s="10" t="inlineStr">
        <is>
          <t>% ROP FY24</t>
        </is>
      </c>
    </row>
    <row r="5">
      <c r="B5" s="11" t="inlineStr">
        <is>
          <t>Wines &amp; Spirits</t>
        </is>
      </c>
      <c r="C5" s="11" t="inlineStr">
        <is>
          <t>Revenue</t>
        </is>
      </c>
      <c r="D5" s="12" t="n">
        <v>7099</v>
      </c>
      <c r="E5" s="12" t="n">
        <v>6602</v>
      </c>
      <c r="F5" s="12" t="n">
        <v>5859</v>
      </c>
      <c r="G5" s="23" t="n">
        <v>0.06900000000000001</v>
      </c>
      <c r="H5" s="24" t="n"/>
    </row>
    <row r="6">
      <c r="B6" s="13" t="inlineStr">
        <is>
          <t>Wines &amp; Spirits</t>
        </is>
      </c>
      <c r="C6" s="13" t="inlineStr">
        <is>
          <t>Recurring op. profit</t>
        </is>
      </c>
      <c r="D6" s="14" t="n">
        <v>2155</v>
      </c>
      <c r="E6" s="14" t="n">
        <v>2109</v>
      </c>
      <c r="F6" s="14" t="n">
        <v>1440</v>
      </c>
      <c r="G6" s="25" t="n"/>
      <c r="H6" s="26" t="n">
        <v>0.074</v>
      </c>
    </row>
    <row r="7">
      <c r="B7" s="11" t="inlineStr">
        <is>
          <t>Wines &amp; Spirits</t>
        </is>
      </c>
      <c r="C7" s="11" t="inlineStr">
        <is>
          <t>ROP margin</t>
        </is>
      </c>
      <c r="D7" s="23" t="n">
        <v>0.304</v>
      </c>
      <c r="E7" s="23" t="n">
        <v>0.319</v>
      </c>
      <c r="F7" s="23" t="n">
        <v>0.246</v>
      </c>
      <c r="G7" s="24" t="n"/>
      <c r="H7" s="24" t="n"/>
    </row>
    <row r="8">
      <c r="B8" s="13" t="inlineStr">
        <is>
          <t>Fashion &amp; Leather Goods</t>
        </is>
      </c>
      <c r="C8" s="13" t="inlineStr">
        <is>
          <t>Revenue</t>
        </is>
      </c>
      <c r="D8" s="14" t="n">
        <v>38648</v>
      </c>
      <c r="E8" s="14" t="n">
        <v>42169</v>
      </c>
      <c r="F8" s="14" t="n">
        <v>41061</v>
      </c>
      <c r="G8" s="26" t="n">
        <v>0.485</v>
      </c>
      <c r="H8" s="25" t="n"/>
    </row>
    <row r="9">
      <c r="B9" s="11" t="inlineStr">
        <is>
          <t>Fashion &amp; Leather Goods</t>
        </is>
      </c>
      <c r="C9" s="11" t="inlineStr">
        <is>
          <t>Recurring op. profit</t>
        </is>
      </c>
      <c r="D9" s="12" t="n">
        <v>15709</v>
      </c>
      <c r="E9" s="12" t="n">
        <v>16836</v>
      </c>
      <c r="F9" s="12" t="n">
        <v>15218</v>
      </c>
      <c r="G9" s="24" t="n"/>
      <c r="H9" s="23" t="n">
        <v>0.778</v>
      </c>
    </row>
    <row r="10">
      <c r="B10" s="13" t="inlineStr">
        <is>
          <t>Fashion &amp; Leather Goods</t>
        </is>
      </c>
      <c r="C10" s="13" t="inlineStr">
        <is>
          <t>ROP margin</t>
        </is>
      </c>
      <c r="D10" s="26" t="n">
        <v>0.406</v>
      </c>
      <c r="E10" s="26" t="n">
        <v>0.399</v>
      </c>
      <c r="F10" s="26" t="n">
        <v>0.371</v>
      </c>
      <c r="G10" s="25" t="n"/>
      <c r="H10" s="25" t="n"/>
    </row>
    <row r="11">
      <c r="B11" s="11" t="inlineStr">
        <is>
          <t>Perfumes &amp; Cosmetics</t>
        </is>
      </c>
      <c r="C11" s="11" t="inlineStr">
        <is>
          <t>Revenue</t>
        </is>
      </c>
      <c r="D11" s="12" t="n">
        <v>7722</v>
      </c>
      <c r="E11" s="12" t="n">
        <v>8271</v>
      </c>
      <c r="F11" s="12" t="n">
        <v>8171</v>
      </c>
      <c r="G11" s="23" t="n">
        <v>0.097</v>
      </c>
      <c r="H11" s="24" t="n"/>
    </row>
    <row r="12">
      <c r="B12" s="13" t="inlineStr">
        <is>
          <t>Perfumes &amp; Cosmetics</t>
        </is>
      </c>
      <c r="C12" s="13" t="inlineStr">
        <is>
          <t>Recurring op. profit</t>
        </is>
      </c>
      <c r="D12" s="14" t="n">
        <v>660</v>
      </c>
      <c r="E12" s="14" t="n">
        <v>713</v>
      </c>
      <c r="F12" s="14" t="n">
        <v>638</v>
      </c>
      <c r="G12" s="25" t="n"/>
      <c r="H12" s="26" t="n">
        <v>0.033</v>
      </c>
    </row>
    <row r="13">
      <c r="B13" s="11" t="inlineStr">
        <is>
          <t>Perfumes &amp; Cosmetics</t>
        </is>
      </c>
      <c r="C13" s="11" t="inlineStr">
        <is>
          <t>ROP margin</t>
        </is>
      </c>
      <c r="D13" s="23" t="n">
        <v>0.08500000000000001</v>
      </c>
      <c r="E13" s="23" t="n">
        <v>0.08599999999999999</v>
      </c>
      <c r="F13" s="23" t="n">
        <v>0.078</v>
      </c>
      <c r="G13" s="24" t="n"/>
      <c r="H13" s="24" t="n"/>
    </row>
    <row r="14">
      <c r="B14" s="13" t="inlineStr">
        <is>
          <t>Watches &amp; Jewelry</t>
        </is>
      </c>
      <c r="C14" s="13" t="inlineStr">
        <is>
          <t>Revenue</t>
        </is>
      </c>
      <c r="D14" s="14" t="n">
        <v>10581</v>
      </c>
      <c r="E14" s="14" t="n">
        <v>10902</v>
      </c>
      <c r="F14" s="14" t="n">
        <v>10537</v>
      </c>
      <c r="G14" s="26" t="n">
        <v>0.124</v>
      </c>
      <c r="H14" s="25" t="n"/>
    </row>
    <row r="15">
      <c r="B15" s="11" t="inlineStr">
        <is>
          <t>Watches &amp; Jewelry</t>
        </is>
      </c>
      <c r="C15" s="11" t="inlineStr">
        <is>
          <t>Recurring op. profit</t>
        </is>
      </c>
      <c r="D15" s="12" t="n">
        <v>2017</v>
      </c>
      <c r="E15" s="12" t="n">
        <v>2162</v>
      </c>
      <c r="F15" s="12" t="n">
        <v>1571</v>
      </c>
      <c r="G15" s="24" t="n"/>
      <c r="H15" s="23" t="n">
        <v>0.08</v>
      </c>
    </row>
    <row r="16">
      <c r="B16" s="13" t="inlineStr">
        <is>
          <t>Watches &amp; Jewelry</t>
        </is>
      </c>
      <c r="C16" s="13" t="inlineStr">
        <is>
          <t>ROP margin</t>
        </is>
      </c>
      <c r="D16" s="26" t="n">
        <v>0.191</v>
      </c>
      <c r="E16" s="26" t="n">
        <v>0.198</v>
      </c>
      <c r="F16" s="26" t="n">
        <v>0.149</v>
      </c>
      <c r="G16" s="25" t="n"/>
      <c r="H16" s="25" t="n"/>
    </row>
    <row r="17">
      <c r="B17" s="11" t="inlineStr">
        <is>
          <t>Selective Retailing</t>
        </is>
      </c>
      <c r="C17" s="11" t="inlineStr">
        <is>
          <t>Revenue</t>
        </is>
      </c>
      <c r="D17" s="12" t="n">
        <v>14852</v>
      </c>
      <c r="E17" s="12" t="n">
        <v>17885</v>
      </c>
      <c r="F17" s="12" t="n">
        <v>18313</v>
      </c>
      <c r="G17" s="23" t="n">
        <v>0.216</v>
      </c>
      <c r="H17" s="24" t="n"/>
    </row>
    <row r="18">
      <c r="B18" s="13" t="inlineStr">
        <is>
          <t>Selective Retailing</t>
        </is>
      </c>
      <c r="C18" s="13" t="inlineStr">
        <is>
          <t>Recurring op. profit</t>
        </is>
      </c>
      <c r="D18" s="14" t="n">
        <v>788</v>
      </c>
      <c r="E18" s="14" t="n">
        <v>1391</v>
      </c>
      <c r="F18" s="14" t="n">
        <v>1364</v>
      </c>
      <c r="G18" s="25" t="n"/>
      <c r="H18" s="26" t="n">
        <v>0.07000000000000001</v>
      </c>
    </row>
    <row r="19">
      <c r="B19" s="11" t="inlineStr">
        <is>
          <t>Selective Retailing</t>
        </is>
      </c>
      <c r="C19" s="11" t="inlineStr">
        <is>
          <t>ROP margin</t>
        </is>
      </c>
      <c r="D19" s="23" t="n">
        <v>0.053</v>
      </c>
      <c r="E19" s="23" t="n">
        <v>0.078</v>
      </c>
      <c r="F19" s="23" t="n">
        <v>0.074</v>
      </c>
      <c r="G19" s="24" t="n"/>
      <c r="H19" s="24" t="n"/>
    </row>
    <row r="20">
      <c r="B20" s="13" t="inlineStr">
        <is>
          <t>Other Activities &amp; Elim.</t>
        </is>
      </c>
      <c r="C20" s="13" t="inlineStr">
        <is>
          <t>Revenue</t>
        </is>
      </c>
      <c r="D20" s="14" t="n">
        <v>-696</v>
      </c>
      <c r="E20" s="14" t="n">
        <v>-1146</v>
      </c>
      <c r="F20" s="14" t="n">
        <v>-1258</v>
      </c>
      <c r="G20" s="26" t="n">
        <v>-0.015</v>
      </c>
      <c r="H20" s="25" t="n"/>
    </row>
    <row r="21">
      <c r="B21" s="11" t="inlineStr">
        <is>
          <t>Other Activities &amp; Elim.</t>
        </is>
      </c>
      <c r="C21" s="11" t="inlineStr">
        <is>
          <t>Recurring op. profit</t>
        </is>
      </c>
      <c r="D21" s="12" t="n">
        <v>-274</v>
      </c>
      <c r="E21" s="12" t="n">
        <v>-409</v>
      </c>
      <c r="F21" s="12" t="n">
        <v>-660</v>
      </c>
      <c r="G21" s="24" t="n"/>
      <c r="H21" s="23" t="n">
        <v>-0.034</v>
      </c>
    </row>
    <row r="22">
      <c r="B22" s="13" t="inlineStr">
        <is>
          <t>Other Activities &amp; Elim.</t>
        </is>
      </c>
      <c r="C22" s="13" t="inlineStr">
        <is>
          <t>ROP margin</t>
        </is>
      </c>
      <c r="D22" s="25" t="n"/>
      <c r="E22" s="25" t="n"/>
      <c r="F22" s="25" t="n"/>
      <c r="G22" s="25" t="n"/>
      <c r="H22" s="25" t="n"/>
    </row>
    <row r="23">
      <c r="B23" s="15" t="inlineStr">
        <is>
          <t>TOTAL LVMH</t>
        </is>
      </c>
      <c r="C23" s="15" t="inlineStr">
        <is>
          <t>Revenue</t>
        </is>
      </c>
      <c r="D23" s="16" t="n">
        <v>79184</v>
      </c>
      <c r="E23" s="16" t="n">
        <v>86153</v>
      </c>
      <c r="F23" s="16" t="n">
        <v>84683</v>
      </c>
      <c r="G23" s="27" t="n">
        <v>1</v>
      </c>
      <c r="H23" s="28" t="n"/>
    </row>
    <row r="24">
      <c r="B24" s="17" t="inlineStr">
        <is>
          <t>TOTAL LVMH</t>
        </is>
      </c>
      <c r="C24" s="17" t="inlineStr">
        <is>
          <t>Recurring op. profit</t>
        </is>
      </c>
      <c r="D24" s="18" t="n">
        <v>21055</v>
      </c>
      <c r="E24" s="18" t="n">
        <v>22802</v>
      </c>
      <c r="F24" s="18" t="n">
        <v>19571</v>
      </c>
      <c r="G24" s="29" t="n"/>
      <c r="H24" s="30" t="n">
        <v>1</v>
      </c>
    </row>
    <row r="25">
      <c r="B25" s="15" t="inlineStr">
        <is>
          <t>TOTAL LVMH</t>
        </is>
      </c>
      <c r="C25" s="15" t="inlineStr">
        <is>
          <t>ROP margin</t>
        </is>
      </c>
      <c r="D25" s="27" t="n">
        <v>0.266</v>
      </c>
      <c r="E25" s="27" t="n">
        <v>0.265</v>
      </c>
      <c r="F25" s="27" t="n">
        <v>0.231</v>
      </c>
      <c r="G25" s="28" t="n"/>
      <c r="H25" s="28" t="n"/>
    </row>
    <row r="27">
      <c r="B27" s="22" t="inlineStr">
        <is>
          <t>Fashion &amp; Leather Goods = ~48-49% of revenue but ~78% of recurring operating profit - the economic engine (Louis Vuitton + Dior + Loro Piana + Celine + Fendi + Loewe). Group FY2024: revenue EUR 84.7B, ROP EUR 19.6B (~23% margin) per LVMH 2024 URD.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&amp;K3C3F45Segment_Analysis&amp;R&amp;8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B2:F18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4" customWidth="1" min="2" max="2"/>
    <col width="16" customWidth="1" min="3" max="3"/>
    <col width="16" customWidth="1" min="4" max="4"/>
    <col width="16" customWidth="1" min="5" max="5"/>
    <col width="46" customWidth="1" min="6" max="6"/>
  </cols>
  <sheetData>
    <row r="2">
      <c r="B2" s="5" t="inlineStr">
        <is>
          <t>Real Estate Sum-of-the-Parts - Illustrative Hidden Value (EUR millions)</t>
        </is>
      </c>
    </row>
    <row r="4">
      <c r="B4" s="9" t="inlineStr">
        <is>
          <t>Asset category</t>
        </is>
      </c>
      <c r="C4" s="10" t="inlineStr">
        <is>
          <t>Book value (approx.)</t>
        </is>
      </c>
      <c r="D4" s="10" t="inlineStr">
        <is>
          <t>Illustrative market value</t>
        </is>
      </c>
      <c r="E4" s="10" t="inlineStr">
        <is>
          <t>Uplift</t>
        </is>
      </c>
      <c r="F4" s="10" t="inlineStr">
        <is>
          <t>Methodology note</t>
        </is>
      </c>
    </row>
    <row r="5">
      <c r="B5" s="11" t="inlineStr">
        <is>
          <t>Prime retail flagships (owned)</t>
        </is>
      </c>
      <c r="C5" s="31" t="n">
        <v>5000</v>
      </c>
      <c r="D5" s="31" t="n">
        <v>12000</v>
      </c>
      <c r="E5" s="31" t="n">
        <v>7000</v>
      </c>
      <c r="F5" s="11" t="inlineStr">
        <is>
          <t>~50 owned flagships globally; Champs-Elysees, Fifth Ave, Ginza, Bond St, Via Montenapoleone, Cheongdam-dong. Institute reconstruction.</t>
        </is>
      </c>
    </row>
    <row r="6">
      <c r="B6" s="13" t="inlineStr">
        <is>
          <t>Trophy flagships premium (top-tier)</t>
        </is>
      </c>
      <c r="C6" s="31" t="n">
        <v>2000</v>
      </c>
      <c r="D6" s="31" t="n">
        <v>6500</v>
      </c>
      <c r="E6" s="31" t="n">
        <v>4500</v>
      </c>
      <c r="F6" s="13" t="inlineStr">
        <is>
          <t>Top-tier trophy premium: Champs-Elysees, 727 Fifth Ave (Tiffany), 22/30 Ave Montaigne, La Samaritaine, Ginza flagships.</t>
        </is>
      </c>
    </row>
    <row r="7">
      <c r="B7" s="11" t="inlineStr">
        <is>
          <t>Cheval Blanc hotels (6 properties)</t>
        </is>
      </c>
      <c r="C7" s="31" t="n">
        <v>1800</v>
      </c>
      <c r="D7" s="31" t="n">
        <v>3000</v>
      </c>
      <c r="E7" s="31" t="n">
        <v>1200</v>
      </c>
      <c r="F7" s="11" t="inlineStr">
        <is>
          <t>6 properties (Courchevel, St-Barth, Randheli, Paris, Beverly Hills opening, Seychelles); EUR 400-600M each. NO St-Tropez.</t>
        </is>
      </c>
    </row>
    <row r="8">
      <c r="B8" s="13" t="inlineStr">
        <is>
          <t>Belmond portfolio (acquired 2019)</t>
        </is>
      </c>
      <c r="C8" s="31" t="n">
        <v>3000</v>
      </c>
      <c r="D8" s="31" t="n">
        <v>4500</v>
      </c>
      <c r="E8" s="31" t="n">
        <v>1500</v>
      </c>
      <c r="F8" s="13" t="inlineStr">
        <is>
          <t>USD 3.2B 2018 announcement / 2019 close; ~5% p.a. RE appreciation + operating value + brand uplift on 54 properties.</t>
        </is>
      </c>
    </row>
    <row r="9">
      <c r="B9" s="11" t="inlineStr">
        <is>
          <t>Bulgari Hotels (9 properties)</t>
        </is>
      </c>
      <c r="C9" s="31" t="n">
        <v>1200</v>
      </c>
      <c r="D9" s="31" t="n">
        <v>2700</v>
      </c>
      <c r="E9" s="31" t="n">
        <v>1500</v>
      </c>
      <c r="F9" s="11" t="inlineStr">
        <is>
          <t>Milan, London, Bali, Beijing, Shanghai, Dubai, Paris, Tokyo, Roma. EUR 150-500M each (Milan/London/Paris higher tail).</t>
        </is>
      </c>
    </row>
    <row r="10">
      <c r="B10" s="13" t="inlineStr">
        <is>
          <t>Champagne terroir (Reims region)</t>
        </is>
      </c>
      <c r="C10" s="31" t="n">
        <v>400</v>
      </c>
      <c r="D10" s="31" t="n">
        <v>3500</v>
      </c>
      <c r="E10" s="31" t="n">
        <v>3100</v>
      </c>
      <c r="F10" s="13" t="inlineStr">
        <is>
          <t>Moet, Krug, Ruinart, Veuve Clicquot, Mercier, Dom Perignon land - held at historical cost from 1980s-90s.</t>
        </is>
      </c>
    </row>
    <row r="11">
      <c r="B11" s="11" t="inlineStr">
        <is>
          <t>Cognac estates (Hennessy region)</t>
        </is>
      </c>
      <c r="C11" s="31" t="n">
        <v>300</v>
      </c>
      <c r="D11" s="31" t="n">
        <v>1200</v>
      </c>
      <c r="E11" s="31" t="n">
        <v>900</v>
      </c>
      <c r="F11" s="11" t="inlineStr">
        <is>
          <t>Grande Champagne and Petite Champagne AOC vineyards; irreplaceable terroir.</t>
        </is>
      </c>
    </row>
    <row r="12">
      <c r="B12" s="13" t="inlineStr">
        <is>
          <t>Napa/Argentina/other estates</t>
        </is>
      </c>
      <c r="C12" s="31" t="n">
        <v>200</v>
      </c>
      <c r="D12" s="31" t="n">
        <v>700</v>
      </c>
      <c r="E12" s="31" t="n">
        <v>500</v>
      </c>
      <c r="F12" s="13" t="inlineStr">
        <is>
          <t>Chandon Napa, Chandon Argentina, Cape Mentelle, Cloudy Bay, Newton, Numanthia.</t>
        </is>
      </c>
    </row>
    <row r="13">
      <c r="B13" s="11" t="inlineStr">
        <is>
          <t>Owned office HQ + logistics</t>
        </is>
      </c>
      <c r="C13" s="31" t="n">
        <v>900</v>
      </c>
      <c r="D13" s="31" t="n">
        <v>1500</v>
      </c>
      <c r="E13" s="31" t="n">
        <v>600</v>
      </c>
      <c r="F13" s="11" t="inlineStr">
        <is>
          <t>22 Ave Montaigne (Paris HQ), owned distribution centres and workshops.</t>
        </is>
      </c>
    </row>
    <row r="14">
      <c r="B14" s="32" t="inlineStr">
        <is>
          <t>Subtotal - Real estate + hospitality + terroir</t>
        </is>
      </c>
      <c r="C14" s="33">
        <f>SUM(C5:C13)</f>
        <v/>
      </c>
      <c r="D14" s="33">
        <f>SUM(D5:D13)</f>
        <v/>
      </c>
      <c r="E14" s="33">
        <f>SUM(E5:E13)</f>
        <v/>
      </c>
      <c r="F14" s="32" t="inlineStr">
        <is>
          <t>FORMULA (SUM of above rows). This is the practitioner real-estate uplift bracket.</t>
        </is>
      </c>
    </row>
    <row r="15">
      <c r="B15" s="11" t="inlineStr">
        <is>
          <t>Memo: DFS long-dated concession-right value (not RE)</t>
        </is>
      </c>
      <c r="C15" s="31" t="n">
        <v>800</v>
      </c>
      <c r="D15" s="31" t="n">
        <v>2000</v>
      </c>
      <c r="E15" s="31" t="n">
        <v>1200</v>
      </c>
      <c r="F15" s="11" t="inlineStr">
        <is>
          <t>Long-dated exclusive concession rights (HKG, SIN, LAX, Macau, Sydney). Concession rights, NOT real estate; shown separately.</t>
        </is>
      </c>
    </row>
    <row r="16">
      <c r="B16" s="32" t="inlineStr">
        <is>
          <t>TOTAL including DFS concession-right memo</t>
        </is>
      </c>
      <c r="C16" s="33">
        <f>C14+C15</f>
        <v/>
      </c>
      <c r="D16" s="33">
        <f>D14+D15</f>
        <v/>
      </c>
      <c r="E16" s="33">
        <f>E14+E15</f>
        <v/>
      </c>
      <c r="F16" s="32" t="inlineStr">
        <is>
          <t>FORMULA (subtotal + DFS memo). Ties to memo Table 30 aggregate.</t>
        </is>
      </c>
    </row>
    <row r="18">
      <c r="B18" s="22" t="inlineStr">
        <is>
          <t>LIVE SOTP: yellow cells = assumption inputs; white cells = formulas. Practitioner reconstruction; LVMH does not separately disclose RE fair values. PPE line on B/S includes RE at historical cost. Subtotal (row 14) = real-estate + hospitality + terroir uplift, reconciles to memo Table 30's EUR 15-25B bracket. DFS concession-right value shown as a separate memo (row 15) - concession rights are contract rights, not real estate, and should not carry a real-estate uplift.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&amp;K3C3F45Real_Estate_SOTP&amp;R&amp;8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B2:H1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2">
      <c r="B2" s="5" t="inlineStr">
        <is>
          <t>LVMH vs. Peer Set - Valuation Multiples (illustrative July 2026)</t>
        </is>
      </c>
    </row>
    <row r="4">
      <c r="B4" s="9" t="inlineStr">
        <is>
          <t>Company</t>
        </is>
      </c>
      <c r="C4" s="10" t="inlineStr">
        <is>
          <t>Market cap (EUR B)</t>
        </is>
      </c>
      <c r="D4" s="10" t="inlineStr">
        <is>
          <t>Net debt (EUR B)</t>
        </is>
      </c>
      <c r="E4" s="10" t="inlineStr">
        <is>
          <t>EV (EUR B)</t>
        </is>
      </c>
      <c r="F4" s="10" t="inlineStr">
        <is>
          <t>EV / Sales 24</t>
        </is>
      </c>
      <c r="G4" s="10" t="inlineStr">
        <is>
          <t>EV / EBITDA 24</t>
        </is>
      </c>
      <c r="H4" s="10" t="inlineStr">
        <is>
          <t>P/E 24</t>
        </is>
      </c>
    </row>
    <row r="5">
      <c r="B5" s="32" t="inlineStr">
        <is>
          <t>LVMH</t>
        </is>
      </c>
      <c r="C5" s="34" t="n">
        <v>375</v>
      </c>
      <c r="D5" s="34" t="n">
        <v>12</v>
      </c>
      <c r="E5" s="34" t="n">
        <v>387</v>
      </c>
      <c r="F5" s="35" t="n">
        <v>4.6</v>
      </c>
      <c r="G5" s="35" t="n">
        <v>15.5</v>
      </c>
      <c r="H5" s="35" t="n">
        <v>30</v>
      </c>
    </row>
    <row r="6">
      <c r="B6" s="13" t="inlineStr">
        <is>
          <t>Hermes</t>
        </is>
      </c>
      <c r="C6" s="36" t="n">
        <v>240</v>
      </c>
      <c r="D6" s="36" t="n">
        <v>-8</v>
      </c>
      <c r="E6" s="36" t="n">
        <v>232</v>
      </c>
      <c r="F6" s="37" t="n">
        <v>15.5</v>
      </c>
      <c r="G6" s="37" t="n">
        <v>33</v>
      </c>
      <c r="H6" s="37" t="n">
        <v>55</v>
      </c>
    </row>
    <row r="7">
      <c r="B7" s="11" t="inlineStr">
        <is>
          <t>Kering</t>
        </is>
      </c>
      <c r="C7" s="38" t="n">
        <v>32</v>
      </c>
      <c r="D7" s="38" t="n">
        <v>15.5</v>
      </c>
      <c r="E7" s="38" t="n">
        <v>47.5</v>
      </c>
      <c r="F7" s="39" t="n">
        <v>2.7</v>
      </c>
      <c r="G7" s="39" t="n">
        <v>10.5</v>
      </c>
      <c r="H7" s="39" t="n">
        <v>17</v>
      </c>
    </row>
    <row r="8">
      <c r="B8" s="13" t="inlineStr">
        <is>
          <t>Richemont (CFR)</t>
        </is>
      </c>
      <c r="C8" s="36" t="n">
        <v>95</v>
      </c>
      <c r="D8" s="36" t="n">
        <v>-6</v>
      </c>
      <c r="E8" s="36" t="n">
        <v>89</v>
      </c>
      <c r="F8" s="37" t="n">
        <v>4.2</v>
      </c>
      <c r="G8" s="37" t="n">
        <v>15</v>
      </c>
      <c r="H8" s="37" t="n">
        <v>27</v>
      </c>
    </row>
    <row r="9">
      <c r="B9" s="11" t="inlineStr">
        <is>
          <t>Prada</t>
        </is>
      </c>
      <c r="C9" s="38" t="n">
        <v>22</v>
      </c>
      <c r="D9" s="38" t="n">
        <v>-0.5</v>
      </c>
      <c r="E9" s="38" t="n">
        <v>21.5</v>
      </c>
      <c r="F9" s="39" t="n">
        <v>4.1</v>
      </c>
      <c r="G9" s="39" t="n">
        <v>13.5</v>
      </c>
      <c r="H9" s="39" t="n">
        <v>23</v>
      </c>
    </row>
    <row r="10">
      <c r="B10" s="13" t="inlineStr">
        <is>
          <t>Moncler</t>
        </is>
      </c>
      <c r="C10" s="36" t="n">
        <v>14.5</v>
      </c>
      <c r="D10" s="36" t="n">
        <v>-1.2</v>
      </c>
      <c r="E10" s="36" t="n">
        <v>13.3</v>
      </c>
      <c r="F10" s="37" t="n">
        <v>4.7</v>
      </c>
      <c r="G10" s="37" t="n">
        <v>12.5</v>
      </c>
      <c r="H10" s="37" t="n">
        <v>22</v>
      </c>
    </row>
    <row r="11">
      <c r="B11" s="11" t="inlineStr">
        <is>
          <t>Ferrari (RACE)</t>
        </is>
      </c>
      <c r="C11" s="38" t="n">
        <v>75</v>
      </c>
      <c r="D11" s="38" t="n">
        <v>2</v>
      </c>
      <c r="E11" s="38" t="n">
        <v>77</v>
      </c>
      <c r="F11" s="39" t="n">
        <v>12.5</v>
      </c>
      <c r="G11" s="39" t="n">
        <v>24</v>
      </c>
      <c r="H11" s="39" t="n">
        <v>45</v>
      </c>
    </row>
    <row r="12">
      <c r="B12" s="13" t="inlineStr">
        <is>
          <t>Estee Lauder</t>
        </is>
      </c>
      <c r="C12" s="36" t="n">
        <v>35</v>
      </c>
      <c r="D12" s="36" t="n">
        <v>7</v>
      </c>
      <c r="E12" s="36" t="n">
        <v>42</v>
      </c>
      <c r="F12" s="37" t="n">
        <v>2.8</v>
      </c>
      <c r="G12" s="37" t="n">
        <v>15.5</v>
      </c>
      <c r="H12" s="37" t="n">
        <v>30</v>
      </c>
    </row>
    <row r="13">
      <c r="B13" s="11" t="inlineStr">
        <is>
          <t>L'Oreal</t>
        </is>
      </c>
      <c r="C13" s="38" t="n">
        <v>210</v>
      </c>
      <c r="D13" s="38" t="n">
        <v>4</v>
      </c>
      <c r="E13" s="38" t="n">
        <v>214</v>
      </c>
      <c r="F13" s="39" t="n">
        <v>4.7</v>
      </c>
      <c r="G13" s="39" t="n">
        <v>17.5</v>
      </c>
      <c r="H13" s="39" t="n">
        <v>32</v>
      </c>
    </row>
    <row r="14">
      <c r="B14" s="17" t="inlineStr">
        <is>
          <t>Peer median (ex-LVMH)</t>
        </is>
      </c>
      <c r="C14" s="29" t="n"/>
      <c r="D14" s="29" t="n"/>
      <c r="E14" s="29" t="n"/>
      <c r="F14" s="40" t="n">
        <v>4.4</v>
      </c>
      <c r="G14" s="40" t="n">
        <v>15.3</v>
      </c>
      <c r="H14" s="40" t="n">
        <v>28.5</v>
      </c>
    </row>
    <row r="16">
      <c r="B16" s="22" t="inlineStr">
        <is>
          <t>LVMH trades at ~15.5x EV/EBITDA on 2024 - in line with peer median but below Hermes (33x) and Ferrari (24x). SOTP argument: RE uplift not reflected in the multiple.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&amp;K3C3F45Valuation_Multiples&amp;R&amp;8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B2:F15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2" customWidth="1" min="2" max="2"/>
    <col width="20" customWidth="1" min="3" max="3"/>
    <col width="18" customWidth="1" min="4" max="4"/>
    <col width="18" customWidth="1" min="5" max="5"/>
    <col width="42" customWidth="1" min="6" max="6"/>
  </cols>
  <sheetData>
    <row r="2">
      <c r="B2" s="5" t="inlineStr">
        <is>
          <t>Arnault Family Control Structure - LVMH SE (approximate)</t>
        </is>
      </c>
    </row>
    <row r="4">
      <c r="B4" s="9" t="inlineStr">
        <is>
          <t>Entity</t>
        </is>
      </c>
      <c r="C4" s="10" t="inlineStr">
        <is>
          <t>Entity type</t>
        </is>
      </c>
      <c r="D4" s="10" t="inlineStr">
        <is>
          <t>Jurisdiction</t>
        </is>
      </c>
      <c r="E4" s="10" t="inlineStr">
        <is>
          <t>Economic %</t>
        </is>
      </c>
      <c r="F4" s="10" t="inlineStr">
        <is>
          <t>Notes</t>
        </is>
      </c>
    </row>
    <row r="5">
      <c r="B5" s="11" t="inlineStr">
        <is>
          <t>Groupe Arnault SEDCS</t>
        </is>
      </c>
      <c r="C5" s="11" t="inlineStr">
        <is>
          <t>Societe en commandite</t>
        </is>
      </c>
      <c r="D5" s="11" t="inlineStr">
        <is>
          <t>France</t>
        </is>
      </c>
      <c r="E5" s="11" t="inlineStr">
        <is>
          <t>Family</t>
        </is>
      </c>
      <c r="F5" s="11" t="inlineStr">
        <is>
          <t>Ultimate family holding vehicle - Bernard Arnault + five children as partners.</t>
        </is>
      </c>
    </row>
    <row r="6">
      <c r="B6" s="13" t="inlineStr">
        <is>
          <t>Financiere Agache SA</t>
        </is>
      </c>
      <c r="C6" s="13" t="inlineStr">
        <is>
          <t>Public LTD, non-listed</t>
        </is>
      </c>
      <c r="D6" s="13" t="inlineStr">
        <is>
          <t>France (Belgian 1988-2018)</t>
        </is>
      </c>
      <c r="E6" s="13" t="inlineStr">
        <is>
          <t>Family</t>
        </is>
      </c>
      <c r="F6" s="13" t="inlineStr">
        <is>
          <t>Belgian SCA from 1988 through 2018; re-domiciled to France in 2018 as part of the Christian Dior consolidation. Controls Christian Dior SE. Current French Pacte Dutreil framework applies.</t>
        </is>
      </c>
    </row>
    <row r="7">
      <c r="B7" s="11" t="inlineStr">
        <is>
          <t>Semyrhamis SA</t>
        </is>
      </c>
      <c r="C7" s="11" t="inlineStr">
        <is>
          <t>SA holding</t>
        </is>
      </c>
      <c r="D7" s="11" t="inlineStr">
        <is>
          <t>France</t>
        </is>
      </c>
      <c r="E7" s="11" t="inlineStr">
        <is>
          <t>Family</t>
        </is>
      </c>
      <c r="F7" s="11" t="inlineStr">
        <is>
          <t>Sub-holding vehicle for various family interests. Held below Financiere Agache.</t>
        </is>
      </c>
    </row>
    <row r="8">
      <c r="B8" s="13" t="inlineStr">
        <is>
          <t>Christian Dior SE</t>
        </is>
      </c>
      <c r="C8" s="13" t="inlineStr">
        <is>
          <t>European Company (SE)</t>
        </is>
      </c>
      <c r="D8" s="13" t="inlineStr">
        <is>
          <t>France (listed)</t>
        </is>
      </c>
      <c r="E8" s="13" t="inlineStr">
        <is>
          <t>~97%</t>
        </is>
      </c>
      <c r="F8" s="13" t="inlineStr">
        <is>
          <t>Financiere Agache and family hold ~97% of Dior SE. Listed on Euronext Paris.</t>
        </is>
      </c>
    </row>
    <row r="9">
      <c r="B9" s="11" t="inlineStr">
        <is>
          <t>Christian Dior SE -&gt; LVMH SE</t>
        </is>
      </c>
      <c r="C9" s="11" t="inlineStr">
        <is>
          <t>Ownership stake</t>
        </is>
      </c>
      <c r="D9" s="11" t="inlineStr">
        <is>
          <t>-</t>
        </is>
      </c>
      <c r="E9" s="11" t="inlineStr">
        <is>
          <t>~41%</t>
        </is>
      </c>
      <c r="F9" s="11" t="inlineStr">
        <is>
          <t>Dior SE owns ~41% of LVMH SE economic capital and ~57% of voting rights. (URD 2024.)</t>
        </is>
      </c>
    </row>
    <row r="10">
      <c r="B10" s="13" t="inlineStr">
        <is>
          <t>LVMH SE - voting rights via Dior SE + double-voting</t>
        </is>
      </c>
      <c r="C10" s="13" t="inlineStr">
        <is>
          <t>Double voting rights</t>
        </is>
      </c>
      <c r="D10" s="13" t="inlineStr">
        <is>
          <t>France</t>
        </is>
      </c>
      <c r="E10" s="13" t="inlineStr">
        <is>
          <t>~57%</t>
        </is>
      </c>
      <c r="F10" s="13" t="inlineStr">
        <is>
          <t>Long-hold shares carry double voting rights (French Loi Florange 2014). Family effective control.</t>
        </is>
      </c>
    </row>
    <row r="11">
      <c r="B11" s="11" t="inlineStr">
        <is>
          <t>Family direct + insider</t>
        </is>
      </c>
      <c r="C11" s="11" t="inlineStr">
        <is>
          <t>Various vehicles</t>
        </is>
      </c>
      <c r="D11" s="11" t="inlineStr">
        <is>
          <t>France</t>
        </is>
      </c>
      <c r="E11" s="11" t="inlineStr">
        <is>
          <t>~7-8%</t>
        </is>
      </c>
      <c r="F11" s="11" t="inlineStr">
        <is>
          <t>Additional family shares held directly and through insider-held tranches.</t>
        </is>
      </c>
    </row>
    <row r="12">
      <c r="B12" s="32" t="inlineStr">
        <is>
          <t>Total family economic</t>
        </is>
      </c>
      <c r="C12" s="32" t="inlineStr">
        <is>
          <t>Sum</t>
        </is>
      </c>
      <c r="D12" s="32" t="inlineStr">
        <is>
          <t>-</t>
        </is>
      </c>
      <c r="E12" s="32" t="inlineStr">
        <is>
          <t>~48%</t>
        </is>
      </c>
      <c r="F12" s="32" t="inlineStr">
        <is>
          <t>Approx. combined economic interest in LVMH SE via Dior SE + direct.</t>
        </is>
      </c>
    </row>
    <row r="13">
      <c r="B13" s="32" t="inlineStr">
        <is>
          <t>Total family voting</t>
        </is>
      </c>
      <c r="C13" s="32" t="inlineStr">
        <is>
          <t>Sum</t>
        </is>
      </c>
      <c r="D13" s="32" t="inlineStr">
        <is>
          <t>-</t>
        </is>
      </c>
      <c r="E13" s="32" t="inlineStr">
        <is>
          <t>~64%</t>
        </is>
      </c>
      <c r="F13" s="32" t="inlineStr">
        <is>
          <t>Approx. combined voting interest via double-voting-rights mechanism.</t>
        </is>
      </c>
    </row>
    <row r="15">
      <c r="B15" s="22" t="inlineStr">
        <is>
          <t>Key mechanism: French double-voting-rights (Loi Florange, 2014) - long-held registered shares receive 2 votes per share automatically after 2 years. Compounds family control.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&amp;K3C3F45Family_Control_Structure&amp;R&amp;8 &amp;KC89000BARATELLI INSTITUTE  *  MENTORING AT SCALE</oddHeader>
    <oddFooter>&amp;L&amp;8 &amp;K3C3F45baratelliinstitute.com&amp;C&amp;8 &amp;K3C3F45Page &amp;P of &amp;N&amp;R&amp;8 &amp;K3C3F45LVMH Arnault 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2026-07-05T16:22:51Z</dcterms:created>
  <dcterms:modified xmlns:dcterms="http://purl.org/dc/terms/" xmlns:xsi="http://www.w3.org/2001/XMLSchema-instance" xsi:type="dcterms:W3CDTF">2026-07-08T20:43:08Z</dcterms:modified>
</cp:coreProperties>
</file>